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905" windowHeight="7830"/>
  </bookViews>
  <sheets>
    <sheet name="2021" sheetId="1" r:id="rId1"/>
    <sheet name="汇总" sheetId="2" r:id="rId2"/>
  </sheets>
  <definedNames>
    <definedName name="_xlnm._FilterDatabase" localSheetId="0" hidden="1">'2021'!$A$6:$AH$116</definedName>
    <definedName name="_xlnm.Print_Titles" localSheetId="0" hidden="1">'2021'!$5:$6</definedName>
  </definedNames>
  <calcPr calcId="144525" fullCalcOnLoad="1"/>
</workbook>
</file>

<file path=xl/sharedStrings.xml><?xml version="1.0" encoding="utf-8"?>
<sst xmlns="http://schemas.openxmlformats.org/spreadsheetml/2006/main" count="691" uniqueCount="412">
  <si>
    <t xml:space="preserve"> 附件2</t>
  </si>
  <si>
    <t>长春汽车经济技术开发区2021年基本建设计划</t>
  </si>
  <si>
    <t>编制单位：建设局</t>
  </si>
  <si>
    <t>2021.03.04</t>
  </si>
  <si>
    <t>序号</t>
  </si>
  <si>
    <t>项目名称</t>
  </si>
  <si>
    <t>项目位置及范围</t>
  </si>
  <si>
    <t>项目     性质</t>
  </si>
  <si>
    <t>建设内容及规模</t>
  </si>
  <si>
    <t>计划总投资        (万元)</t>
  </si>
  <si>
    <t>完成投资（万元）</t>
  </si>
  <si>
    <t>计划投资        (万元)</t>
  </si>
  <si>
    <t>15年完成投资（万元）</t>
  </si>
  <si>
    <t>计划投资（万元）</t>
  </si>
  <si>
    <t>2015完成投资（万元）</t>
  </si>
  <si>
    <t>16年计划投资（万元）</t>
  </si>
  <si>
    <t>16年完成投资（万元）</t>
  </si>
  <si>
    <t>17年计划投资     （万元）</t>
  </si>
  <si>
    <t>17年完成投资</t>
  </si>
  <si>
    <t>18年累计完成</t>
  </si>
  <si>
    <t>2021年计划投资（万元）</t>
  </si>
  <si>
    <t>计划投资来源</t>
  </si>
  <si>
    <t>涉及部门</t>
  </si>
  <si>
    <t>计划开竣工时间</t>
  </si>
  <si>
    <t>备注</t>
  </si>
  <si>
    <t>项目负责人</t>
  </si>
  <si>
    <t>建设内容</t>
  </si>
  <si>
    <t>负责人</t>
  </si>
  <si>
    <t>设计</t>
  </si>
  <si>
    <t>招标</t>
  </si>
  <si>
    <t>开/复工</t>
  </si>
  <si>
    <t>形象进度</t>
  </si>
  <si>
    <t>2018年累计完成投资（万元）</t>
  </si>
  <si>
    <t>自开工以来完成投资（万元）</t>
  </si>
  <si>
    <t>存在问题</t>
  </si>
  <si>
    <t>一、争取市政府投资项目（公主岭部分路网及连接通道项目）合计</t>
  </si>
  <si>
    <t>（4000）</t>
  </si>
  <si>
    <t>连接通道项目</t>
  </si>
  <si>
    <t>凯达南街跨京哈铁路工程</t>
  </si>
  <si>
    <t>高尔夫路至育民路</t>
  </si>
  <si>
    <t>新建</t>
  </si>
  <si>
    <t>打通凯达南街，上跨（双向6车道）京哈铁路，高架桥长1.4公里。</t>
  </si>
  <si>
    <t>2020.03-2020.12</t>
  </si>
  <si>
    <t>汽开区负责征排迁工作</t>
  </si>
  <si>
    <t>二、汽开区实施项目合计</t>
  </si>
  <si>
    <t>（一）市政工程</t>
  </si>
  <si>
    <t>主干道</t>
  </si>
  <si>
    <t>东风大街延长段道路排水工程</t>
  </si>
  <si>
    <t>乙三街至区界</t>
  </si>
  <si>
    <t>续建</t>
  </si>
  <si>
    <t>长度2743.45米,道路红线宽50m，规划用地面积136672平米。机动车道面积80461.77平米，人行道面积15210.07平米，非机动车道面积12168.56平米，桥梁面积3820平米，设施带面积（下沉绿化面积）11057.49平米，中央分隔带面积13954.11平米，雨水管线总长5384.08米，污水管线总长2439.98米；双臂路灯117套、高杆灯3套，箱变2套；交通标线6931.88平米。</t>
  </si>
  <si>
    <t>2020.05-2021.10</t>
  </si>
  <si>
    <t>计划总投资含建安费、设计费、咨询费、监理费、环评费、手续费等。</t>
  </si>
  <si>
    <t>前程路北段道路排水及雨水干线工程（不含下穿高铁部分）</t>
  </si>
  <si>
    <t>东风大街至丙二十六路</t>
  </si>
  <si>
    <t>前程路北段道路排水工程长度1000米,红线宽50米,道路面积27344平方米，雨水管径D1800㎜，长度3396米。</t>
  </si>
  <si>
    <t>2020.03-2020.10</t>
  </si>
  <si>
    <t>前程路北段下穿京哈高铁道路排水及防护工程</t>
  </si>
  <si>
    <t>前程路北段与京哈高铁交汇</t>
  </si>
  <si>
    <t>道路1900㎡，外侧、内侧防隘墙300米，限高防护架2处。</t>
  </si>
  <si>
    <t>首善大街（乙三街）延长段道路排水工程</t>
  </si>
  <si>
    <t>东风大街至富民大路</t>
  </si>
  <si>
    <t>长度3429米，红线宽度40米。（已完成富民大路至乙二路段1660米）</t>
  </si>
  <si>
    <r>
      <t>2020.03-2020</t>
    </r>
    <r>
      <rPr>
        <sz val="12"/>
        <rFont val="宋体"/>
        <charset val="134"/>
      </rPr>
      <t>.10</t>
    </r>
  </si>
  <si>
    <t>首善大街（乙三街）中段道路排水工程</t>
  </si>
  <si>
    <t>汽车大路至东风大街</t>
  </si>
  <si>
    <t>长度2500米，红线宽40米，道路面积144000平方米</t>
  </si>
  <si>
    <t>2021.05-2021.10</t>
  </si>
  <si>
    <t>通达路拓宽工程</t>
  </si>
  <si>
    <t>兴顺路至长沈路</t>
  </si>
  <si>
    <t>长度4000米，拓宽（具备条件）至28米。包含道路拓宽、排水改造、路灯等。</t>
  </si>
  <si>
    <t>大众街道路建设工程</t>
  </si>
  <si>
    <t>威乐路至腾飞南路</t>
  </si>
  <si>
    <t>改造</t>
  </si>
  <si>
    <t>威乐路至腾飞南路段长度1209米，含雨水管线、雨水暗渠、污水管线、人行步道、路灯等。</t>
  </si>
  <si>
    <r>
      <t>2020.08-202</t>
    </r>
    <r>
      <rPr>
        <sz val="12"/>
        <rFont val="宋体"/>
        <charset val="134"/>
      </rPr>
      <t>1.10</t>
    </r>
  </si>
  <si>
    <t>前程家园、日新家园回迁小区周边</t>
  </si>
  <si>
    <t>丙二十六路道路排水工程</t>
  </si>
  <si>
    <t>前程路至乙三街</t>
  </si>
  <si>
    <t>长度1350米,红线宽24米</t>
  </si>
  <si>
    <t>丙二十九路道路排水工程</t>
  </si>
  <si>
    <t>前程路至丙七街</t>
  </si>
  <si>
    <t>长度780米,红线宽24米,含道路、排水、路灯、方砖、交通设施等。</t>
  </si>
  <si>
    <t>专项债券（前程至乙三街）</t>
  </si>
  <si>
    <t>丙二十九路延长段道路排水工程</t>
  </si>
  <si>
    <t>丙七街至丙五街</t>
  </si>
  <si>
    <t>长度1325米,宽度24米。（已完成丙五街至乙三街段，长度790米，剩余535米道路。）</t>
  </si>
  <si>
    <t>总投资1430万元，完成投资800万元。</t>
  </si>
  <si>
    <t>丙七街（高铁两侧）道路排水工程</t>
  </si>
  <si>
    <t>丙二十六路至东风大街</t>
  </si>
  <si>
    <t>长度897米，红线宽24米，道路面积10764平方米。</t>
  </si>
  <si>
    <t>居住岛区域</t>
  </si>
  <si>
    <t>丙八路道路排水工程</t>
  </si>
  <si>
    <t>乙四路至前程路</t>
  </si>
  <si>
    <r>
      <t>新建道路长度2650米，道</t>
    </r>
    <r>
      <rPr>
        <sz val="12"/>
        <color indexed="8"/>
        <rFont val="宋体"/>
        <charset val="134"/>
      </rPr>
      <t>路红线</t>
    </r>
    <r>
      <rPr>
        <sz val="12"/>
        <color indexed="8"/>
        <rFont val="宋体"/>
        <charset val="134"/>
      </rPr>
      <t>宽度50米。含道路、排水、路灯、方砖、交通设施等。</t>
    </r>
  </si>
  <si>
    <r>
      <t>2020.07-20</t>
    </r>
    <r>
      <rPr>
        <sz val="12"/>
        <rFont val="宋体"/>
        <charset val="134"/>
      </rPr>
      <t>21</t>
    </r>
    <r>
      <rPr>
        <sz val="12"/>
        <rFont val="宋体"/>
        <charset val="134"/>
      </rPr>
      <t>.10</t>
    </r>
  </si>
  <si>
    <t>乙四路道路排水工程</t>
  </si>
  <si>
    <t>和谐大街至前程路</t>
  </si>
  <si>
    <t>新建道路长度3110米，道路红线宽度40米。含道路、排水、路灯、方砖、交通设施等。</t>
  </si>
  <si>
    <t>乙三路道路排水工程</t>
  </si>
  <si>
    <t>首善大街至前程路</t>
  </si>
  <si>
    <t>长度1200米，红线宽度40米。含道路、排水、路灯、方砖、交通设施等。</t>
  </si>
  <si>
    <r>
      <t>2020.07-202</t>
    </r>
    <r>
      <rPr>
        <sz val="12"/>
        <rFont val="宋体"/>
        <charset val="134"/>
      </rPr>
      <t>1</t>
    </r>
    <r>
      <rPr>
        <sz val="12"/>
        <rFont val="宋体"/>
        <charset val="134"/>
      </rPr>
      <t>.10</t>
    </r>
  </si>
  <si>
    <t>乙二街（丙七路至丙八路）道路排水工程</t>
  </si>
  <si>
    <t>丙七路至丙八路</t>
  </si>
  <si>
    <t>长度380米,红线宽度40米。含道路、排水、路灯、方砖、交通设施等。</t>
  </si>
  <si>
    <t>乙二街（丙八路至乙四路）道路排水工程</t>
  </si>
  <si>
    <t>丙八路至乙四路</t>
  </si>
  <si>
    <t>长度290米，红线宽度40米。含道路、排水、路灯、方砖、交通设施等。</t>
  </si>
  <si>
    <r>
      <t>2021.05-202</t>
    </r>
    <r>
      <rPr>
        <sz val="12"/>
        <rFont val="宋体"/>
        <charset val="134"/>
      </rPr>
      <t>1</t>
    </r>
    <r>
      <rPr>
        <sz val="12"/>
        <rFont val="宋体"/>
        <charset val="134"/>
      </rPr>
      <t>.10</t>
    </r>
  </si>
  <si>
    <t>丙七路道路排水工程</t>
  </si>
  <si>
    <t>乙二街至前程路</t>
  </si>
  <si>
    <t>新建道路长度1750米，道路红线宽度24米。含道路、排水、路灯、方砖、交通设施等。</t>
  </si>
  <si>
    <t>丙十七街道路排水工程</t>
  </si>
  <si>
    <t>东风大街至乙四路</t>
  </si>
  <si>
    <t>新建道路长度1818米，道路红线宽度24米。含道路、排水、路灯、方砖、交通设施等。</t>
  </si>
  <si>
    <t>丙十八街道路排水工程</t>
  </si>
  <si>
    <t>乙四路至丙七路</t>
  </si>
  <si>
    <t>长度755米，红线宽度24米。含道路、排水、路灯、方砖、交通设施等。</t>
  </si>
  <si>
    <t>丙十九街道路排水工程</t>
  </si>
  <si>
    <t>新建道路长度372米，道路红线宽度24米。含道路、排水、路灯、方砖、交通设施等。</t>
  </si>
  <si>
    <t>丙七街道路排水工程</t>
  </si>
  <si>
    <t>长度1000米，红线宽度24米。含道路、排水、路灯、方砖、交通设施、箱变等。</t>
  </si>
  <si>
    <t>丙二十一街道路排水工程</t>
  </si>
  <si>
    <t>长度386米，红线宽度18米。含道路、排水、路灯、方砖、交通设施等。</t>
  </si>
  <si>
    <t>丙十八路道路排水工程</t>
  </si>
  <si>
    <t>丙十七街至乙三街</t>
  </si>
  <si>
    <t>长度400米，红线宽度18米。含道路、排水、路灯、方砖、交通设施等。</t>
  </si>
  <si>
    <t>西湖区域</t>
  </si>
  <si>
    <t>乙八街排水工程及地铁2号线西湖车辆段北侧排水管线工程</t>
  </si>
  <si>
    <t>西湖广场至现状河道</t>
  </si>
  <si>
    <t>DN1500，长度330米</t>
  </si>
  <si>
    <r>
      <t>2021.05-20</t>
    </r>
    <r>
      <rPr>
        <sz val="12"/>
        <rFont val="宋体"/>
        <charset val="134"/>
      </rPr>
      <t>21.10</t>
    </r>
  </si>
  <si>
    <t>丙三十二路道路排水工程</t>
  </si>
  <si>
    <t>西湖区域乙七街至丙三十九路</t>
  </si>
  <si>
    <t>新建道路长度949.73米，道路红线宽度24米，含道路、排水、路灯、方砖、交通设施等。</t>
  </si>
  <si>
    <t>建设单位自筹</t>
  </si>
  <si>
    <t>丙三十三路道路排水工程</t>
  </si>
  <si>
    <t>乙七街至西湖广场</t>
  </si>
  <si>
    <r>
      <t>长度1818米，红线宽度40米，其中中央绿化</t>
    </r>
    <r>
      <rPr>
        <sz val="12"/>
        <rFont val="宋体"/>
        <charset val="134"/>
      </rPr>
      <t>带10米。（已完成790米道路，剩余</t>
    </r>
    <r>
      <rPr>
        <sz val="12"/>
        <rFont val="宋体"/>
        <charset val="134"/>
      </rPr>
      <t>1028</t>
    </r>
    <r>
      <rPr>
        <sz val="12"/>
        <rFont val="宋体"/>
        <charset val="134"/>
      </rPr>
      <t>米）</t>
    </r>
  </si>
  <si>
    <t>西湖回迁北规划路</t>
  </si>
  <si>
    <t>乙十路至西湖大路</t>
  </si>
  <si>
    <t>长度420米，红线宽度28米</t>
  </si>
  <si>
    <t>井街道路排水工程</t>
  </si>
  <si>
    <t>丙三十八路至丙三十八路</t>
  </si>
  <si>
    <t>长度1010.448米，宽24米。含道路、排水、路灯、方砖、交通设施等。</t>
  </si>
  <si>
    <t>西湖区域中铁逸湖巷道新建工程</t>
  </si>
  <si>
    <t>中铁逸湖至四环路</t>
  </si>
  <si>
    <t>长度285米，红线宽度13米，含道路、排水、路灯、方砖、交通设施等。</t>
  </si>
  <si>
    <t>丰越区域</t>
  </si>
  <si>
    <t>绕城以外长沈路周边道路建设工程</t>
  </si>
  <si>
    <t>绕城以外长沈路周边</t>
  </si>
  <si>
    <r>
      <t>1、和谐大街（长沈路至丙二十一路）道路排水工程，长400米，道路红线宽度50米，含道路、排水、路灯、方砖、交通设施等。
2、丙二十一路（和谐大街至乙三街）道路排水工程，长1430米，道路红线宽度24米，含道路、排水、路灯、方</t>
    </r>
    <r>
      <rPr>
        <sz val="12"/>
        <color indexed="8"/>
        <rFont val="宋体"/>
        <charset val="134"/>
      </rPr>
      <t>砖、交通设施等。</t>
    </r>
  </si>
  <si>
    <t>物流园区</t>
  </si>
  <si>
    <t>丙五路道路排水工程</t>
  </si>
  <si>
    <t>丙一街至丙六街</t>
  </si>
  <si>
    <t>长度2500米,红线宽24米，含桥梁1座。</t>
  </si>
  <si>
    <t>乙二路西延长线道路排水工程</t>
  </si>
  <si>
    <t>物流园区丙一街至丙三街</t>
  </si>
  <si>
    <t>长度1300米，红线宽度40米，含桥梁1座</t>
  </si>
  <si>
    <t>其他区域</t>
  </si>
  <si>
    <t>丙九街道路新建工程</t>
  </si>
  <si>
    <t>富民大街至西新大街</t>
  </si>
  <si>
    <t>长度290米，道路红线24米。</t>
  </si>
  <si>
    <t>自主大路打通工程</t>
  </si>
  <si>
    <t>大众街至凯达北街</t>
  </si>
  <si>
    <t>钉子户拆除后道路及排水管线新建，约600平米。</t>
  </si>
  <si>
    <t>拆迁完成后2个月完工</t>
  </si>
  <si>
    <t>征迁完成后2个月</t>
  </si>
  <si>
    <t>规划一路道路排水工程</t>
  </si>
  <si>
    <t>腾飞大路至丙二十一路</t>
  </si>
  <si>
    <t>长度520米，红线宽度24米。含道路、排水、路灯、方砖、交通设施等。</t>
  </si>
  <si>
    <t>原丙三十四街。计划总投资含建安费、设计费、咨询费、监理费、环评费、手续费等。</t>
  </si>
  <si>
    <t>提升改造</t>
  </si>
  <si>
    <t>东风大街（新红旗大街）道路改造工程</t>
  </si>
  <si>
    <t>春城大街至首善大街（东风学校）</t>
  </si>
  <si>
    <t>1、平面改造：车行道、人行步道、路灯、绿化、管线、交通信号灯设施等提升改造，完善道路慢行系统，设置港湾式公交站，塑造有汽车文化特色的街路家具文化，配套生态停车场（4号门、5号门、7号门）和智能化立体停车楼（5号门）。
2、立面改造：东风大街沿街建筑立面改造、建筑及广告牌匾修补净化。
3、屋顶改造：沿街建筑屋面平改坡。</t>
  </si>
  <si>
    <t>汽开区2020年新建交通设施工程（“减量控大”工程）</t>
  </si>
  <si>
    <t>汽开区内</t>
  </si>
  <si>
    <t>1、完善交通设施：西四环以西道路；
2、增加照明设施，完善道路标志、标线，新建人行步道，沿线增加电子监控设施：富民大街（西四环路至区界）；
3、增设监控设备：支农大街安庆路；
4、安装信号灯：汽车大路首善大街路口、汽车大路前程路路口，西四环捷达大路路口、首创北路西四环路路口等。</t>
  </si>
  <si>
    <r>
      <t>2020.0</t>
    </r>
    <r>
      <rPr>
        <sz val="12"/>
        <rFont val="宋体"/>
        <charset val="134"/>
      </rPr>
      <t>8-2021.10</t>
    </r>
  </si>
  <si>
    <t>2021年交通设施工程</t>
  </si>
  <si>
    <t>1、奔驰路（长沈路至支农大街）更换隔离护栏，主次干道增设更新标志、标线，增设交通信号灯和监控抓拍设备。
2、富锋村、方正村、泡子沿村增设标志标线和抓拍设备。</t>
  </si>
  <si>
    <t>2021.03-2021.12</t>
  </si>
  <si>
    <t>长沈路排水改造及道路完善工程</t>
  </si>
  <si>
    <r>
      <t>1.翻建道路长度3200米；
2.新建雨水管</t>
    </r>
    <r>
      <rPr>
        <sz val="12"/>
        <color indexed="8"/>
        <rFont val="宋体"/>
        <charset val="134"/>
      </rPr>
      <t>线1600米、污水管线3200米；
3.完善道路两侧方砖。</t>
    </r>
  </si>
  <si>
    <t>2020.08-2021.10</t>
  </si>
  <si>
    <t>环保督查。计划总投资含建安费、设计费、咨询费、监理费、环评费、手续费等。</t>
  </si>
  <si>
    <t>前程路道路完善工程</t>
  </si>
  <si>
    <t>汽车大路至丙二十六路</t>
  </si>
  <si>
    <t>新建绿化17.328万平米，人行步道6.93万平米，路灯工程等。</t>
  </si>
  <si>
    <t>债券项目。计划总投资含建安费、设计费、咨询费、监理费、环评费、手续费等。</t>
  </si>
  <si>
    <t>丙三十三路道路完善工程</t>
  </si>
  <si>
    <t>新建绿化2.88万平米，人行步道1.76万平米，路灯工程等。</t>
  </si>
  <si>
    <t>大众路道路工程</t>
  </si>
  <si>
    <t>安庆西街至支农大街</t>
  </si>
  <si>
    <t>长度730米，宽16米。</t>
  </si>
  <si>
    <t>丰采街道路拓宽及新建交通信号灯工程</t>
  </si>
  <si>
    <t>丰采街、腾飞大路</t>
  </si>
  <si>
    <t>拓宽</t>
  </si>
  <si>
    <t>拓宽丰采街，增加腾飞大路交通信号灯</t>
  </si>
  <si>
    <t>待定</t>
  </si>
  <si>
    <t>路灯工程</t>
  </si>
  <si>
    <t>2021年路灯新建工程（第一批）</t>
  </si>
  <si>
    <t>康泰街（南阳路至康宁路）、常兴街（西新大街至长虹大路、富奥大路至自主大路）、高尔夫路（大众街至和谐大街）、振兴路（支农大街-保利拉菲小区围墙）、飞跃胡同（飞跃路至东风大街）、居善路（奔腾街至顺通花园）、康旺胡同（凯美路至飞跃路）、丰业街（汽车大路至尽头）、丙三十二街（丰越大路至汽车大路）、地震台路（长沈路至尽头）、大屯镇桥（长沈路至区界）、丙二十一路（丙三十二街至前程路）、西郊污水外辅路（和谐大街至污水处理厂）、致尚路（骏派街至尽头）、丙二十九路（骏派街至尽头）、旗胜街（新红旗大街至致尚路）、威志街（新红</t>
  </si>
  <si>
    <t>2021路灯改造工程</t>
  </si>
  <si>
    <t>汽车大路（汽车广场-大众街桥头）、西湖大路（首创大路-汽车大路）、飞跃路（支农大街-东风大街）、凯达北街（富民大街-首创大路）、富民大路（和谐大街-丙三街）、昆仑二路（四联大街-创业大街）、昆仑二路（东风大街-迎春南路）、和平大街（锦江路-西四环路）、安庆路（支农大街-东风大街）、越野路（支农大街-创业大街、创业大街-东风大街）、捷达大路（常兴街-大众街）、富奥大路（西湖大路-大众街）、兴安路（东风大街-汽车广场）、大众街东侧（富民大街-长沈路）、威乐路（大众街-西湖大路）、迎春路（东明路-昆仑二路）、南</t>
  </si>
  <si>
    <t>路灯箱变</t>
  </si>
  <si>
    <t>2021年汽开区路灯箱变工程</t>
  </si>
  <si>
    <t>前程路路灯箱变（3个200KV），东风大街延长段路灯箱变（2个200KV），通达路路灯箱变（4个100KV），丙八街路灯箱变（1个200KV），乙三街路灯箱变（1个200KV）</t>
  </si>
  <si>
    <t>其他项目</t>
  </si>
  <si>
    <t>生态停车场新建项目</t>
  </si>
  <si>
    <t>盛世工业园周边</t>
  </si>
  <si>
    <t>面积15000平米</t>
  </si>
  <si>
    <t>立体停车场建设项目</t>
  </si>
  <si>
    <t>新建立体停车场</t>
  </si>
  <si>
    <t>（二）环境工程</t>
  </si>
  <si>
    <t>环境工程</t>
  </si>
  <si>
    <t>西湖区域生态环境治理工程</t>
  </si>
  <si>
    <t>北至长深高速，南至富民大路，西至乙七街，东至警备路。</t>
  </si>
  <si>
    <t>占地约252.65万平米，提升景观项目 、新建区域景观工程及配套市政基础工程等。</t>
  </si>
  <si>
    <r>
      <t>2020.08-20</t>
    </r>
    <r>
      <rPr>
        <sz val="12"/>
        <rFont val="宋体"/>
        <charset val="134"/>
      </rPr>
      <t>21.12</t>
    </r>
  </si>
  <si>
    <t>丙三十七路道路人行步道及绿化工程</t>
  </si>
  <si>
    <t>富民大路至丙三十三路</t>
  </si>
  <si>
    <t>道路两侧面积6600平方米。</t>
  </si>
  <si>
    <t>汽车大路互通立交桥景观提升工程（原腾飞互通立交桥）</t>
  </si>
  <si>
    <t>绕城高速腾飞互通立交桥周边</t>
  </si>
  <si>
    <t>绕城高速腾飞互通立交桥路灯、绿化、景观、标识、标志等</t>
  </si>
  <si>
    <t>（三）新凯河综合治理工程</t>
  </si>
  <si>
    <t>新凯河</t>
  </si>
  <si>
    <t>新凯河流域综合治理工程</t>
  </si>
  <si>
    <t>富民大街至乙四路</t>
  </si>
  <si>
    <t>治理河道长度约6.5公里，治理工程内容包括河道水利工程、生态修复工程（含生态补水工程）、污水管线工程等。</t>
  </si>
  <si>
    <t>2020.08-2025.12</t>
  </si>
  <si>
    <t>凯达公司实施。</t>
  </si>
  <si>
    <t>（四）服务奥迪PPE项目</t>
  </si>
  <si>
    <t>服务奥迪PPE项目</t>
  </si>
  <si>
    <t>奥迪PPE项目供水管线工程</t>
  </si>
  <si>
    <t>奥迪新能源项目区域</t>
  </si>
  <si>
    <t>奥迪新能源项目供水管线新建。</t>
  </si>
  <si>
    <t>奥迪PPE项目临时电工程</t>
  </si>
  <si>
    <t>奥迪新能源项目临时电。</t>
  </si>
  <si>
    <t>农电线路迁改工程</t>
  </si>
  <si>
    <t>迁改</t>
  </si>
  <si>
    <t>奥迪PPE项目农电线路迁改</t>
  </si>
  <si>
    <t>220KV供电线路迁改工程</t>
  </si>
  <si>
    <t>奥迪新能源项目用地区域内供电线路迁改。</t>
  </si>
  <si>
    <t>66KV供电线路迁改工程</t>
  </si>
  <si>
    <t>奥迪PPE项目前期勘察</t>
  </si>
  <si>
    <t>腾飞大路以北、新源大路以南、新凯东街以西、乙五街以东</t>
  </si>
  <si>
    <t>2021.01-2021.04</t>
  </si>
  <si>
    <t>奥迪PPE项目场平项目</t>
  </si>
  <si>
    <t>腾飞大路以北、新源大路以南、新凯东街以西</t>
  </si>
  <si>
    <t>奥迪PPE项目场平及土基处理。</t>
  </si>
  <si>
    <t>2021.02-2021.04</t>
  </si>
  <si>
    <t>区域供水加压泵站工程</t>
  </si>
  <si>
    <t>通达路以西，长沈路以南</t>
  </si>
  <si>
    <t>一期供水能力达到5万m?/d，二期供水能力达到10万m?/d，新建DN800mm供水管道2.2公里</t>
  </si>
  <si>
    <t>奥迪PPE项目周边路网工程</t>
  </si>
  <si>
    <t>奥迪新能源项目周边</t>
  </si>
  <si>
    <t>1、 新凯东街（腾飞大路-新源大路）长度1843米，红线50米。含道路、排水、路灯、方砖、交通设施等。
2、新源大路（新凯东街-乙五街）50米红线，长度2370米。含道路、排水、路灯、方砖、交通设施等。
3、乙五街（腾飞大路-新源大路）40米红线，长度1986米。含道路、排水、路灯、方砖、交通设施等。
4、文体五路（新源大路-长沈路）50米红线，长度2990米。含道路、排水、路灯、方砖、交通设施等。
5、乙五街（腾飞大路-长沈路）40米红线，长度1020米。含道路、排水、路灯、方砖、交通设施等。
6、丙二</t>
  </si>
  <si>
    <t>（五）服务企业项目</t>
  </si>
  <si>
    <t>服务企业</t>
  </si>
  <si>
    <t>招商企业供水管线工程</t>
  </si>
  <si>
    <t>招商企业项目用地</t>
  </si>
  <si>
    <t>长春华瑞汽车零部件、北京威卡威、宁波继峰等项目供水管线工程</t>
  </si>
  <si>
    <t>招商企业供电外网工程</t>
  </si>
  <si>
    <t>长春智慧物流园、吉浙（颐高）数字经济产业园、人才产业园等项目供电工程</t>
  </si>
  <si>
    <t>招商企业临时水电工程</t>
  </si>
  <si>
    <t>长春华瑞汽车零部件、北京威卡威、宁波继峰等项目临时水电工程</t>
  </si>
  <si>
    <t>66KV高压线迁改工程</t>
  </si>
  <si>
    <t>玲珑轮胎项目区域</t>
  </si>
  <si>
    <t>玲珑轮胎项目区域66KV家岭线迁改</t>
  </si>
  <si>
    <t>其他服务企业项目</t>
  </si>
  <si>
    <r>
      <t>1、一汽-大众新技术开发中心项目雨水接引工程，敷设雨水管线连接新技术开发区中心项目雨水井和兴安路既有雨水井，新建DN800雨水管80米，DN1100雨水管35米。
2、一汽研发总院市政排水工程。
3、乙一路污水管线增设工程。
4、丰越大路（丙三十二街至前程路）排水改造工程。
5、大学生公寓附近土方清运；
6、深商控股停车场改造工程;
7、凯达南街（通达路至</t>
    </r>
    <r>
      <rPr>
        <sz val="12"/>
        <rFont val="宋体"/>
        <charset val="134"/>
      </rPr>
      <t>长沈路）雨水管线工程。</t>
    </r>
  </si>
  <si>
    <t>（六）民生工程</t>
  </si>
  <si>
    <t>小区改造</t>
  </si>
  <si>
    <r>
      <t>2</t>
    </r>
    <r>
      <rPr>
        <sz val="12"/>
        <rFont val="宋体"/>
        <charset val="134"/>
      </rPr>
      <t>021年老旧小区改造工程</t>
    </r>
  </si>
  <si>
    <t>同欣花园</t>
  </si>
  <si>
    <t>小区内道路、排水、方砖、楼道粉刷、绿化补植及其他设施改造等，涉及8栋291户4万平米。</t>
  </si>
  <si>
    <t>2019年老旧小区配套基础设施改造工程（楼宇门工程）</t>
  </si>
  <si>
    <t>建成区</t>
  </si>
  <si>
    <t>30A、30B、31街区、32街区、34街区、43街区、44街区，拆除原有门、安装钢制保温防寒防盗门，地槛下部设置保温板，声控对讲系统等。</t>
  </si>
  <si>
    <t>2019年老旧小区配套基础设施改造项目（第二批）</t>
  </si>
  <si>
    <t>汽开区</t>
  </si>
  <si>
    <t>建筑面积110.84万平方米。排水管道疏通，小区内设施更新、维修，楼道粉刷，增设无障碍设施，施划停车位等</t>
  </si>
  <si>
    <t>总投资调整，补列。</t>
  </si>
  <si>
    <t>2019年弃管小区提升改造工程</t>
  </si>
  <si>
    <t>排水管道疏通，小区内设施更新、维修，楼道粉刷，增设无障碍设施，施划停车位等。建筑面积743880平米</t>
  </si>
  <si>
    <t>回迁住宅</t>
  </si>
  <si>
    <t>西湖花园回迁住宅配套工程</t>
  </si>
  <si>
    <t>西湖花园</t>
  </si>
  <si>
    <t>道路、停车场、水电气热配套管网等</t>
  </si>
  <si>
    <t>西湖花园回迁住宅环境工程</t>
  </si>
  <si>
    <t>绿化面积21250平米。</t>
  </si>
  <si>
    <t>黑科技</t>
  </si>
  <si>
    <t>长春汽车经济技术开发区新技术产业园项目</t>
  </si>
  <si>
    <t>地块一：东风大街以南、繁荣小区以西、繁荣小区以北、永春河以东。地块二：东风大街以南、丙十八街以东、乙二街以西、东风家园以北。地块三：东风大街以北、丙八街以东、丙三十一路以西、以南。</t>
  </si>
  <si>
    <t>总占地面积48309平方米，建筑面积144631.78平方米。含新技术转化中心46868.07平米、智能网联创新中心58571.68平米、新技术孵化中心31938.87平方米、社会停车场等。</t>
  </si>
  <si>
    <r>
      <t>2020.08-202</t>
    </r>
    <r>
      <rPr>
        <sz val="12"/>
        <rFont val="宋体"/>
        <charset val="134"/>
      </rPr>
      <t>2</t>
    </r>
    <r>
      <rPr>
        <sz val="12"/>
        <rFont val="宋体"/>
        <charset val="134"/>
      </rPr>
      <t>.12</t>
    </r>
  </si>
  <si>
    <t>国投公司实施。</t>
  </si>
  <si>
    <t>环卫</t>
  </si>
  <si>
    <t>长春汽车经济技术开发区垃圾分类、垃圾转运站建设项目</t>
  </si>
  <si>
    <t>长沈路以南、丙四十二街以西、丙二十一路以北、乙三街以东</t>
  </si>
  <si>
    <r>
      <rPr>
        <sz val="12"/>
        <rFont val="宋体"/>
        <charset val="134"/>
      </rPr>
      <t>新建处理中心：占地面积30429平方米，建筑面积15000-20000平方米。新建转运站车间一座、厨余垃圾处理车间一座、污水处理车间一座、大件垃圾破碎处理车间（分拣中心）一座，综合楼一座、车库一座等，及配套附属设施，购置相关设备。</t>
    </r>
  </si>
  <si>
    <t>2020.06-2021.12</t>
  </si>
  <si>
    <t>债券项目。执法局实施。</t>
  </si>
  <si>
    <t>消防站</t>
  </si>
  <si>
    <t>消防站建设项目</t>
  </si>
  <si>
    <t>新建二级消防站约2500平方米（含训练馆700平米）</t>
  </si>
  <si>
    <t>中国一汽早期建筑文化街区电路改造工程</t>
  </si>
  <si>
    <t>创业大街以南，东风大街以北，日新路以西，长青路以东，以及迎春南路、迎春路两侧的范围内。</t>
  </si>
  <si>
    <t>1954年至1955年所建楼房92栋，总建筑面积32万平方米的电路改造。</t>
  </si>
  <si>
    <t>兴顺花园25栋积水点排水改造</t>
  </si>
  <si>
    <t>兴顺花园</t>
  </si>
  <si>
    <t>因兴顺花园25栋居民反映地势低洼导致大雨出现水淹现象，为解决民生问题，增设排水沟及雨水泵站</t>
  </si>
  <si>
    <t>2020.07-2020.10</t>
  </si>
  <si>
    <t>盲道改造工程</t>
  </si>
  <si>
    <t>完善盲道等。</t>
  </si>
  <si>
    <t>检察院提出检察建议书。计划总投资含建安费、设计费、咨询费、监理费、环评费、手续费等。</t>
  </si>
  <si>
    <t>新立社区及幼儿园改造工程</t>
  </si>
  <si>
    <t>大众花园四期</t>
  </si>
  <si>
    <t>改造为社区用房和公立幼儿园，改造面积2500平米。</t>
  </si>
  <si>
    <t>（七）学校工程</t>
  </si>
  <si>
    <t>学校工程</t>
  </si>
  <si>
    <t>解放学校建设项目</t>
  </si>
  <si>
    <t>西湖大路以西、富民大路以北</t>
  </si>
  <si>
    <t>54个班级，2520人。占地面积62077平方米，总建筑面积约43100平方米。</t>
  </si>
  <si>
    <t>2020.03-2021.10</t>
  </si>
  <si>
    <t>2021.05-2022.10</t>
  </si>
  <si>
    <t>红旗学校建设项目</t>
  </si>
  <si>
    <t>高速外、乙三路以南，乙二街以东。</t>
  </si>
  <si>
    <t>54个教学班，2520人。占地面积42804平方米，总建筑面积约29500平方米。</t>
  </si>
  <si>
    <t>第九中学腾飞学校建设项目</t>
  </si>
  <si>
    <t>永春河以北，君地天城以西</t>
  </si>
  <si>
    <t>36个教学班，1620人。占地面积17489平方米，总建筑面积约16200平方米。</t>
  </si>
  <si>
    <t>东风学校配套工程</t>
  </si>
  <si>
    <t>东风学校</t>
  </si>
  <si>
    <t>体育场建设，规划用地面积1.8512公顷；运动场面积11834.71平方米，剩余未拆迁部分。</t>
  </si>
  <si>
    <t>征拆完成后2个月</t>
  </si>
  <si>
    <t>第三中学配套重建工程</t>
  </si>
  <si>
    <t>三中院内</t>
  </si>
  <si>
    <t>学校大门、门卫室扩建、围墙846米、长廊1370平米，篮球场2783平方米。</t>
  </si>
  <si>
    <t>长沈路学校艺体中心配套工程</t>
  </si>
  <si>
    <t>长沈路学校南侧</t>
  </si>
  <si>
    <t>长沈路学校体育中心配套工程。</t>
  </si>
  <si>
    <t>2020.04-2020.09</t>
  </si>
  <si>
    <t>（八）政府资产维修改造工程</t>
  </si>
  <si>
    <t>政府资产维修改造工程</t>
  </si>
  <si>
    <t>汽车产业研发园项目</t>
  </si>
  <si>
    <t>原政务中心</t>
  </si>
  <si>
    <t>建筑楼体及相关配套设施改造。改建建筑面积38243.27平米。</t>
  </si>
  <si>
    <r>
      <t>2020.07-202</t>
    </r>
    <r>
      <rPr>
        <sz val="12"/>
        <rFont val="宋体"/>
        <charset val="134"/>
      </rPr>
      <t>1</t>
    </r>
    <r>
      <rPr>
        <sz val="12"/>
        <rFont val="宋体"/>
        <charset val="134"/>
      </rPr>
      <t>.12</t>
    </r>
  </si>
  <si>
    <t>国有资产维修改造工程</t>
  </si>
  <si>
    <t>科技信息中心改造：防水保温、一层及地下室消防设施改造、生活水箱扩容改造、报告厅西门食堂踏步维修、楼体石材更换等。科技信息中心大厅地砖维修工程，更换破损石材2792平米，维修722平米。</t>
  </si>
  <si>
    <r>
      <t>2020.0</t>
    </r>
    <r>
      <rPr>
        <sz val="12"/>
        <rFont val="宋体"/>
        <charset val="134"/>
      </rPr>
      <t>5</t>
    </r>
    <r>
      <rPr>
        <sz val="12"/>
        <rFont val="宋体"/>
        <charset val="134"/>
      </rPr>
      <t>-20</t>
    </r>
    <r>
      <rPr>
        <sz val="12"/>
        <rFont val="宋体"/>
        <charset val="134"/>
      </rPr>
      <t>21</t>
    </r>
    <r>
      <rPr>
        <sz val="12"/>
        <rFont val="宋体"/>
        <charset val="134"/>
      </rPr>
      <t>.</t>
    </r>
    <r>
      <rPr>
        <sz val="12"/>
        <rFont val="宋体"/>
        <charset val="134"/>
      </rPr>
      <t>12</t>
    </r>
  </si>
  <si>
    <t>结建防空地下室标识安装工程</t>
  </si>
  <si>
    <t>已竣工验收的结建防空地下室标识安装</t>
  </si>
  <si>
    <t>2021.05-2023.10</t>
  </si>
  <si>
    <t>（九）建成区街路新建人行步道及绿化、景观提升计划</t>
  </si>
  <si>
    <t>街路绿化改造提升、市政设施完善</t>
  </si>
  <si>
    <t>富民大街绿化提升改造工程</t>
  </si>
  <si>
    <t>四环路-大众街</t>
  </si>
  <si>
    <t>树木更新，新增绿地、花海，新增停车位，苗圃建设等，面积约15万平米</t>
  </si>
  <si>
    <t>2021.03-2021.07</t>
  </si>
  <si>
    <t>林园局实施</t>
  </si>
  <si>
    <t>西湖大路绿化提升、裸露地面治理工程</t>
  </si>
  <si>
    <t>东风大街-大洲广场</t>
  </si>
  <si>
    <t>树木更新、补植，裸露地面铺装、街角彩化等。面积5.9万平米</t>
  </si>
  <si>
    <t>2021.04-2021.09</t>
  </si>
  <si>
    <t>和谐大街市政设施完善、绿化景观提升工程</t>
  </si>
  <si>
    <t>新红旗大街-长沈路</t>
  </si>
  <si>
    <t>建设人行步道、慢行系统3.7万平方米，提升街角、隔离带绿化1.8万平方米，建设小型城市休憩公园，面积约11万平方米</t>
  </si>
  <si>
    <t>汽车大路绿化提升、城市公园及慢行系统建设工程</t>
  </si>
  <si>
    <t>汽车广场-高速立交桥</t>
  </si>
  <si>
    <t>建设城市公园及慢行系统1.6万平方米，提升街角景观效果。约45000平米</t>
  </si>
  <si>
    <t>管委会周边树木更新</t>
  </si>
  <si>
    <t>管委会周边</t>
  </si>
  <si>
    <t>更新为红枫树或蓝杉</t>
  </si>
  <si>
    <t>2021.04-2021.10</t>
  </si>
  <si>
    <t>首善大路市政设施完善、绿化提升工程</t>
  </si>
  <si>
    <t>长沈路-汽车大路</t>
  </si>
  <si>
    <t>建设人行步道，补植大型乔木，增加色彩、提升街角、隔离带绿化，面积约65000</t>
  </si>
  <si>
    <t>新红旗大街（东风大街）绿带完善工程</t>
  </si>
  <si>
    <t>和谐大街-骏派街</t>
  </si>
  <si>
    <t>完善</t>
  </si>
  <si>
    <t>完善绿化、街角。面积约1450平米</t>
  </si>
  <si>
    <t>2021.03-2021.06</t>
  </si>
  <si>
    <t>1、腾飞南路4、常兴街5、高力南路6、河滨北路8、飞跃路9、奔驰路局部改造提升工程</t>
  </si>
  <si>
    <t>树木更新、街角彩化，绿量增补等</t>
  </si>
  <si>
    <t>公园改造提升</t>
  </si>
  <si>
    <t>共青团公园改造提升工程</t>
  </si>
  <si>
    <t>丰富绿植、更新设施，彩化、亮化。面积43000平米</t>
  </si>
  <si>
    <t>2021.04-2021.12</t>
  </si>
  <si>
    <t>岱山公园改造提升工程</t>
  </si>
  <si>
    <t>新建木栈道、设施更新、丰富绿植、彩化、亮化。面积87800平方</t>
  </si>
  <si>
    <t>2021年长春汽车经济技术开发区基本建设计划</t>
  </si>
  <si>
    <t>——汇总</t>
  </si>
  <si>
    <t>项目类型</t>
  </si>
  <si>
    <t>项目数量（项）</t>
  </si>
  <si>
    <t>工程计划总投资       （万元）</t>
  </si>
  <si>
    <t>总    计</t>
  </si>
  <si>
    <t>一</t>
  </si>
  <si>
    <t>争取市政府投资项目（连接通道项目）</t>
  </si>
  <si>
    <t>征排迁</t>
  </si>
  <si>
    <t>二</t>
  </si>
  <si>
    <t>汽开区实施项目</t>
  </si>
  <si>
    <t>市政工程</t>
  </si>
  <si>
    <t>新凯河综合治理工程</t>
  </si>
  <si>
    <t>服务企业项目</t>
  </si>
  <si>
    <t>民生工程</t>
  </si>
  <si>
    <t>建成区街路新建人行步道及绿化、景观提升计划</t>
  </si>
</sst>
</file>

<file path=xl/styles.xml><?xml version="1.0" encoding="utf-8"?>
<styleSheet xmlns="http://schemas.openxmlformats.org/spreadsheetml/2006/main">
  <numFmts count="5">
    <numFmt numFmtId="176" formatCode="_ &quot;?&quot;* #,##0_ ;_ &quot;?&quot;* \-#,##0_ ;_ &quot;?&quot;* &quot;-&quot;_ ;_ @_ "/>
    <numFmt numFmtId="177" formatCode="0_ "/>
    <numFmt numFmtId="41" formatCode="_ * #,##0_ ;_ * \-#,##0_ ;_ * &quot;-&quot;_ ;_ @_ "/>
    <numFmt numFmtId="178" formatCode="_ &quot;?&quot;* #,##0.00_ ;_ &quot;?&quot;* \-#,##0.00_ ;_ &quot;?&quot;* &quot;-&quot;??_ ;_ @_ "/>
    <numFmt numFmtId="43" formatCode="_ * #,##0.00_ ;_ * \-#,##0.00_ ;_ * &quot;-&quot;??_ ;_ @_ "/>
  </numFmts>
  <fonts count="31">
    <font>
      <sz val="12"/>
      <name val="宋体"/>
      <charset val="134"/>
    </font>
    <font>
      <sz val="20"/>
      <name val="黑体"/>
      <family val="3"/>
      <charset val="134"/>
    </font>
    <font>
      <sz val="18"/>
      <name val="黑体"/>
      <family val="3"/>
      <charset val="134"/>
    </font>
    <font>
      <sz val="12"/>
      <name val="黑体"/>
      <family val="3"/>
      <charset val="134"/>
    </font>
    <font>
      <sz val="10"/>
      <name val="宋体"/>
      <charset val="134"/>
    </font>
    <font>
      <sz val="16"/>
      <name val="宋体"/>
      <charset val="134"/>
    </font>
    <font>
      <b/>
      <sz val="24"/>
      <name val="宋体"/>
      <charset val="134"/>
    </font>
    <font>
      <b/>
      <sz val="12"/>
      <name val="宋体"/>
      <charset val="134"/>
    </font>
    <font>
      <b/>
      <sz val="20"/>
      <name val="宋体"/>
      <charset val="134"/>
    </font>
    <font>
      <sz val="12"/>
      <color indexed="8"/>
      <name val="宋体"/>
      <charset val="134"/>
    </font>
    <font>
      <b/>
      <sz val="16"/>
      <name val="宋体"/>
      <charset val="134"/>
    </font>
    <font>
      <sz val="11"/>
      <name val="宋体"/>
      <charset val="134"/>
    </font>
    <font>
      <sz val="11"/>
      <color indexed="17"/>
      <name val="宋体"/>
      <charset val="134"/>
    </font>
    <font>
      <sz val="11"/>
      <color indexed="9"/>
      <name val="宋体"/>
      <charset val="134"/>
    </font>
    <font>
      <sz val="11"/>
      <color indexed="10"/>
      <name val="宋体"/>
      <charset val="134"/>
    </font>
    <font>
      <i/>
      <sz val="11"/>
      <color indexed="23"/>
      <name val="宋体"/>
      <charset val="134"/>
    </font>
    <font>
      <b/>
      <sz val="18"/>
      <color indexed="56"/>
      <name val="宋体"/>
      <charset val="134"/>
    </font>
    <font>
      <sz val="11"/>
      <color indexed="62"/>
      <name val="宋体"/>
      <charset val="134"/>
    </font>
    <font>
      <sz val="11"/>
      <color indexed="8"/>
      <name val="宋体"/>
      <charset val="134"/>
    </font>
    <font>
      <b/>
      <sz val="11"/>
      <color indexed="9"/>
      <name val="宋体"/>
      <charset val="134"/>
    </font>
    <font>
      <u/>
      <sz val="11"/>
      <color indexed="20"/>
      <name val="宋体"/>
      <charset val="134"/>
    </font>
    <font>
      <sz val="11"/>
      <color indexed="52"/>
      <name val="宋体"/>
      <charset val="134"/>
    </font>
    <font>
      <b/>
      <sz val="11"/>
      <color indexed="63"/>
      <name val="宋体"/>
      <charset val="134"/>
    </font>
    <font>
      <b/>
      <sz val="11"/>
      <color indexed="56"/>
      <name val="宋体"/>
      <charset val="134"/>
    </font>
    <font>
      <u/>
      <sz val="11"/>
      <color indexed="12"/>
      <name val="宋体"/>
      <charset val="134"/>
    </font>
    <font>
      <b/>
      <sz val="11"/>
      <color indexed="52"/>
      <name val="宋体"/>
      <charset val="134"/>
    </font>
    <font>
      <b/>
      <sz val="15"/>
      <color indexed="56"/>
      <name val="宋体"/>
      <charset val="134"/>
    </font>
    <font>
      <sz val="11"/>
      <color indexed="20"/>
      <name val="宋体"/>
      <charset val="134"/>
    </font>
    <font>
      <b/>
      <sz val="13"/>
      <color indexed="56"/>
      <name val="宋体"/>
      <charset val="134"/>
    </font>
    <font>
      <b/>
      <sz val="11"/>
      <color indexed="8"/>
      <name val="宋体"/>
      <charset val="134"/>
    </font>
    <font>
      <sz val="11"/>
      <color indexed="60"/>
      <name val="宋体"/>
      <charset val="134"/>
    </font>
  </fonts>
  <fills count="26">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
      <patternFill patternType="solid">
        <fgColor indexed="62"/>
        <bgColor indexed="64"/>
      </patternFill>
    </fill>
    <fill>
      <patternFill patternType="solid">
        <fgColor indexed="29"/>
        <bgColor indexed="64"/>
      </patternFill>
    </fill>
    <fill>
      <patternFill patternType="solid">
        <fgColor indexed="45"/>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30"/>
        <bgColor indexed="64"/>
      </patternFill>
    </fill>
    <fill>
      <patternFill patternType="solid">
        <fgColor indexed="52"/>
        <bgColor indexed="64"/>
      </patternFill>
    </fill>
    <fill>
      <patternFill patternType="solid">
        <fgColor indexed="36"/>
        <bgColor indexed="64"/>
      </patternFill>
    </fill>
    <fill>
      <patternFill patternType="solid">
        <fgColor indexed="46"/>
        <bgColor indexed="64"/>
      </patternFill>
    </fill>
    <fill>
      <patternFill patternType="solid">
        <fgColor indexed="27"/>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s>
  <cellStyleXfs count="364">
    <xf numFmtId="0" fontId="0" fillId="0" borderId="0">
      <alignment vertical="center"/>
    </xf>
    <xf numFmtId="176" fontId="0" fillId="0" borderId="0" applyFont="0" applyFill="0" applyBorder="0" applyAlignment="0" applyProtection="0">
      <alignment vertical="center"/>
    </xf>
    <xf numFmtId="0" fontId="21" fillId="0" borderId="12" applyNumberFormat="0" applyFill="0" applyAlignment="0" applyProtection="0">
      <alignment vertical="center"/>
    </xf>
    <xf numFmtId="0" fontId="18" fillId="14" borderId="0" applyNumberFormat="0" applyBorder="0" applyAlignment="0" applyProtection="0">
      <alignment vertical="center"/>
    </xf>
    <xf numFmtId="0" fontId="22" fillId="15" borderId="13" applyNumberFormat="0" applyAlignment="0" applyProtection="0">
      <alignment vertical="center"/>
    </xf>
    <xf numFmtId="0" fontId="18" fillId="5" borderId="0" applyNumberFormat="0" applyBorder="0" applyAlignment="0" applyProtection="0">
      <alignment vertical="center"/>
    </xf>
    <xf numFmtId="0" fontId="13" fillId="13" borderId="0" applyNumberFormat="0" applyBorder="0" applyAlignment="0" applyProtection="0">
      <alignment vertical="center"/>
    </xf>
    <xf numFmtId="0" fontId="17" fillId="4" borderId="10" applyNumberFormat="0" applyAlignment="0" applyProtection="0">
      <alignment vertical="center"/>
    </xf>
    <xf numFmtId="178"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5" borderId="10" applyNumberFormat="0" applyAlignment="0" applyProtection="0">
      <alignment vertical="center"/>
    </xf>
    <xf numFmtId="0" fontId="18" fillId="3" borderId="0" applyNumberFormat="0" applyBorder="0" applyAlignment="0" applyProtection="0">
      <alignment vertical="center"/>
    </xf>
    <xf numFmtId="0" fontId="27" fillId="10"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14" borderId="0" applyNumberFormat="0" applyBorder="0" applyAlignment="0" applyProtection="0">
      <alignment vertical="center"/>
    </xf>
    <xf numFmtId="0" fontId="13" fillId="3" borderId="0" applyNumberFormat="0" applyBorder="0" applyAlignment="0" applyProtection="0">
      <alignment vertical="center"/>
    </xf>
    <xf numFmtId="0" fontId="13" fillId="19" borderId="0" applyNumberFormat="0" applyBorder="0" applyAlignment="0" applyProtection="0">
      <alignment vertical="center"/>
    </xf>
    <xf numFmtId="0" fontId="24" fillId="0" borderId="0" applyNumberFormat="0" applyFill="0" applyBorder="0" applyAlignment="0" applyProtection="0">
      <alignment vertical="center"/>
    </xf>
    <xf numFmtId="0" fontId="27" fillId="10" borderId="0" applyNumberFormat="0" applyBorder="0" applyAlignment="0" applyProtection="0">
      <alignment vertical="center"/>
    </xf>
    <xf numFmtId="0" fontId="18" fillId="10" borderId="0" applyNumberFormat="0" applyBorder="0" applyAlignment="0" applyProtection="0">
      <alignment vertical="center"/>
    </xf>
    <xf numFmtId="9" fontId="0" fillId="0" borderId="0" applyFont="0" applyFill="0" applyBorder="0" applyAlignment="0" applyProtection="0">
      <alignment vertical="center"/>
    </xf>
    <xf numFmtId="0" fontId="22" fillId="15" borderId="13" applyNumberFormat="0" applyAlignment="0" applyProtection="0">
      <alignment vertical="center"/>
    </xf>
    <xf numFmtId="0" fontId="18" fillId="10" borderId="0" applyNumberFormat="0" applyBorder="0" applyAlignment="0" applyProtection="0">
      <alignment vertical="center"/>
    </xf>
    <xf numFmtId="0" fontId="13" fillId="20" borderId="0" applyNumberFormat="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17" borderId="14" applyNumberFormat="0" applyFont="0" applyAlignment="0" applyProtection="0">
      <alignment vertical="center"/>
    </xf>
    <xf numFmtId="0" fontId="13" fillId="9"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8"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26" fillId="0" borderId="16" applyNumberFormat="0" applyFill="0" applyAlignment="0" applyProtection="0">
      <alignment vertical="center"/>
    </xf>
    <xf numFmtId="0" fontId="0" fillId="0" borderId="0"/>
    <xf numFmtId="0" fontId="13" fillId="9" borderId="0" applyNumberFormat="0" applyBorder="0" applyAlignment="0" applyProtection="0">
      <alignment vertical="center"/>
    </xf>
    <xf numFmtId="0" fontId="28" fillId="0" borderId="17" applyNumberFormat="0" applyFill="0" applyAlignment="0" applyProtection="0">
      <alignment vertical="center"/>
    </xf>
    <xf numFmtId="0" fontId="13" fillId="18" borderId="0" applyNumberFormat="0" applyBorder="0" applyAlignment="0" applyProtection="0">
      <alignment vertical="center"/>
    </xf>
    <xf numFmtId="0" fontId="23" fillId="0" borderId="15" applyNumberFormat="0" applyFill="0" applyAlignment="0" applyProtection="0">
      <alignment vertical="center"/>
    </xf>
    <xf numFmtId="0" fontId="13" fillId="20" borderId="0" applyNumberFormat="0" applyBorder="0" applyAlignment="0" applyProtection="0">
      <alignment vertical="center"/>
    </xf>
    <xf numFmtId="0" fontId="22" fillId="15" borderId="13" applyNumberFormat="0" applyAlignment="0" applyProtection="0">
      <alignment vertical="center"/>
    </xf>
    <xf numFmtId="0" fontId="25" fillId="15" borderId="10" applyNumberFormat="0" applyAlignment="0" applyProtection="0">
      <alignment vertical="center"/>
    </xf>
    <xf numFmtId="0" fontId="25" fillId="15" borderId="10" applyNumberFormat="0" applyAlignment="0" applyProtection="0">
      <alignment vertical="center"/>
    </xf>
    <xf numFmtId="0" fontId="18" fillId="21" borderId="0" applyNumberFormat="0" applyBorder="0" applyAlignment="0" applyProtection="0">
      <alignment vertical="center"/>
    </xf>
    <xf numFmtId="0" fontId="19" fillId="11" borderId="11" applyNumberFormat="0" applyAlignment="0" applyProtection="0">
      <alignment vertical="center"/>
    </xf>
    <xf numFmtId="0" fontId="18" fillId="4" borderId="0" applyNumberFormat="0" applyBorder="0" applyAlignment="0" applyProtection="0">
      <alignment vertical="center"/>
    </xf>
    <xf numFmtId="0" fontId="13" fillId="13" borderId="0" applyNumberFormat="0" applyBorder="0" applyAlignment="0" applyProtection="0">
      <alignment vertical="center"/>
    </xf>
    <xf numFmtId="0" fontId="0" fillId="17" borderId="14" applyNumberFormat="0" applyFont="0" applyAlignment="0" applyProtection="0">
      <alignment vertical="center"/>
    </xf>
    <xf numFmtId="0" fontId="21" fillId="0" borderId="12" applyNumberFormat="0" applyFill="0" applyAlignment="0" applyProtection="0">
      <alignment vertical="center"/>
    </xf>
    <xf numFmtId="0" fontId="22" fillId="15" borderId="13" applyNumberFormat="0" applyAlignment="0" applyProtection="0">
      <alignment vertical="center"/>
    </xf>
    <xf numFmtId="0" fontId="27" fillId="10" borderId="0" applyNumberFormat="0" applyBorder="0" applyAlignment="0" applyProtection="0">
      <alignment vertical="center"/>
    </xf>
    <xf numFmtId="0" fontId="13" fillId="3" borderId="0" applyNumberFormat="0" applyBorder="0" applyAlignment="0" applyProtection="0">
      <alignment vertical="center"/>
    </xf>
    <xf numFmtId="0" fontId="18" fillId="10" borderId="0" applyNumberFormat="0" applyBorder="0" applyAlignment="0" applyProtection="0">
      <alignment vertical="center"/>
    </xf>
    <xf numFmtId="0" fontId="13" fillId="20" borderId="0" applyNumberFormat="0" applyBorder="0" applyAlignment="0" applyProtection="0">
      <alignment vertical="center"/>
    </xf>
    <xf numFmtId="0" fontId="29" fillId="0" borderId="18" applyNumberFormat="0" applyFill="0" applyAlignment="0" applyProtection="0">
      <alignment vertical="center"/>
    </xf>
    <xf numFmtId="0" fontId="12" fillId="5" borderId="0" applyNumberFormat="0" applyBorder="0" applyAlignment="0" applyProtection="0">
      <alignment vertical="center"/>
    </xf>
    <xf numFmtId="0" fontId="18" fillId="9" borderId="0" applyNumberFormat="0" applyBorder="0" applyAlignment="0" applyProtection="0">
      <alignment vertical="center"/>
    </xf>
    <xf numFmtId="0" fontId="18" fillId="14" borderId="0" applyNumberFormat="0" applyBorder="0" applyAlignment="0" applyProtection="0">
      <alignment vertical="center"/>
    </xf>
    <xf numFmtId="0" fontId="12" fillId="5" borderId="0" applyNumberFormat="0" applyBorder="0" applyAlignment="0" applyProtection="0">
      <alignment vertical="center"/>
    </xf>
    <xf numFmtId="0" fontId="18" fillId="5" borderId="0" applyNumberFormat="0" applyBorder="0" applyAlignment="0" applyProtection="0">
      <alignment vertical="center"/>
    </xf>
    <xf numFmtId="0" fontId="30" fillId="23" borderId="0" applyNumberFormat="0" applyBorder="0" applyAlignment="0" applyProtection="0">
      <alignment vertical="center"/>
    </xf>
    <xf numFmtId="0" fontId="18" fillId="14" borderId="0" applyNumberFormat="0" applyBorder="0" applyAlignment="0" applyProtection="0">
      <alignment vertical="center"/>
    </xf>
    <xf numFmtId="0" fontId="18" fillId="22" borderId="0" applyNumberFormat="0" applyBorder="0" applyAlignment="0" applyProtection="0">
      <alignment vertical="center"/>
    </xf>
    <xf numFmtId="0" fontId="19" fillId="11" borderId="11" applyNumberFormat="0" applyAlignment="0" applyProtection="0">
      <alignment vertical="center"/>
    </xf>
    <xf numFmtId="0" fontId="13" fillId="8" borderId="0" applyNumberFormat="0" applyBorder="0" applyAlignment="0" applyProtection="0">
      <alignment vertical="center"/>
    </xf>
    <xf numFmtId="0" fontId="21" fillId="0" borderId="12" applyNumberFormat="0" applyFill="0" applyAlignment="0" applyProtection="0">
      <alignment vertical="center"/>
    </xf>
    <xf numFmtId="0" fontId="18" fillId="14" borderId="0" applyNumberFormat="0" applyBorder="0" applyAlignment="0" applyProtection="0">
      <alignment vertical="center"/>
    </xf>
    <xf numFmtId="0" fontId="18" fillId="21" borderId="0" applyNumberFormat="0" applyBorder="0" applyAlignment="0" applyProtection="0">
      <alignment vertical="center"/>
    </xf>
    <xf numFmtId="0" fontId="18" fillId="16" borderId="0" applyNumberFormat="0" applyBorder="0" applyAlignment="0" applyProtection="0">
      <alignment vertical="center"/>
    </xf>
    <xf numFmtId="0" fontId="22" fillId="15" borderId="13" applyNumberFormat="0" applyAlignment="0" applyProtection="0">
      <alignment vertical="center"/>
    </xf>
    <xf numFmtId="0" fontId="18" fillId="10" borderId="0" applyNumberFormat="0" applyBorder="0" applyAlignment="0" applyProtection="0">
      <alignment vertical="center"/>
    </xf>
    <xf numFmtId="0" fontId="18" fillId="9" borderId="0" applyNumberFormat="0" applyBorder="0" applyAlignment="0" applyProtection="0">
      <alignment vertical="center"/>
    </xf>
    <xf numFmtId="0" fontId="13" fillId="24" borderId="0" applyNumberFormat="0" applyBorder="0" applyAlignment="0" applyProtection="0">
      <alignment vertical="center"/>
    </xf>
    <xf numFmtId="0" fontId="13" fillId="20" borderId="0" applyNumberFormat="0" applyBorder="0" applyAlignment="0" applyProtection="0">
      <alignment vertical="center"/>
    </xf>
    <xf numFmtId="0" fontId="13" fillId="13" borderId="0" applyNumberFormat="0" applyBorder="0" applyAlignment="0" applyProtection="0">
      <alignment vertical="center"/>
    </xf>
    <xf numFmtId="0" fontId="18" fillId="14" borderId="0" applyNumberFormat="0" applyBorder="0" applyAlignment="0" applyProtection="0">
      <alignment vertical="center"/>
    </xf>
    <xf numFmtId="0" fontId="18" fillId="21" borderId="0" applyNumberFormat="0" applyBorder="0" applyAlignment="0" applyProtection="0">
      <alignment vertical="center"/>
    </xf>
    <xf numFmtId="0" fontId="25" fillId="15" borderId="10" applyNumberFormat="0" applyAlignment="0" applyProtection="0">
      <alignment vertical="center"/>
    </xf>
    <xf numFmtId="0" fontId="18" fillId="2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8" fillId="16" borderId="0" applyNumberFormat="0" applyBorder="0" applyAlignment="0" applyProtection="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30" fillId="23"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3" fillId="19" borderId="0" applyNumberFormat="0" applyBorder="0" applyAlignment="0" applyProtection="0">
      <alignment vertical="center"/>
    </xf>
    <xf numFmtId="0" fontId="22" fillId="15" borderId="13" applyNumberFormat="0" applyAlignment="0" applyProtection="0">
      <alignment vertical="center"/>
    </xf>
    <xf numFmtId="0" fontId="18" fillId="5"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2" fillId="15" borderId="13" applyNumberFormat="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7" fillId="10"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3" fillId="18" borderId="0" applyNumberFormat="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18" fillId="21" borderId="0" applyNumberFormat="0" applyBorder="0" applyAlignment="0" applyProtection="0">
      <alignment vertical="center"/>
    </xf>
    <xf numFmtId="0" fontId="0" fillId="0" borderId="0">
      <alignment vertical="center"/>
    </xf>
    <xf numFmtId="0" fontId="18" fillId="21" borderId="0" applyNumberFormat="0" applyBorder="0" applyAlignment="0" applyProtection="0">
      <alignment vertical="center"/>
    </xf>
    <xf numFmtId="0" fontId="0" fillId="0" borderId="0">
      <alignment vertical="center"/>
    </xf>
    <xf numFmtId="0" fontId="18" fillId="21" borderId="0" applyNumberFormat="0" applyBorder="0" applyAlignment="0" applyProtection="0">
      <alignment vertical="center"/>
    </xf>
    <xf numFmtId="0" fontId="0" fillId="0" borderId="0">
      <alignment vertical="center"/>
    </xf>
    <xf numFmtId="0" fontId="18" fillId="21" borderId="0" applyNumberFormat="0" applyBorder="0" applyAlignment="0" applyProtection="0">
      <alignment vertical="center"/>
    </xf>
    <xf numFmtId="0" fontId="0" fillId="0" borderId="0">
      <alignment vertical="center"/>
    </xf>
    <xf numFmtId="0" fontId="18" fillId="21" borderId="0" applyNumberFormat="0" applyBorder="0" applyAlignment="0" applyProtection="0">
      <alignment vertical="center"/>
    </xf>
    <xf numFmtId="0" fontId="0" fillId="0" borderId="0">
      <alignment vertical="center"/>
    </xf>
    <xf numFmtId="0" fontId="18" fillId="21"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3" fillId="3" borderId="0" applyNumberFormat="0" applyBorder="0" applyAlignment="0" applyProtection="0">
      <alignment vertical="center"/>
    </xf>
    <xf numFmtId="0" fontId="18" fillId="22" borderId="0" applyNumberFormat="0" applyBorder="0" applyAlignment="0" applyProtection="0">
      <alignment vertical="center"/>
    </xf>
    <xf numFmtId="0" fontId="18" fillId="4" borderId="0" applyNumberFormat="0" applyBorder="0" applyAlignment="0" applyProtection="0">
      <alignment vertical="center"/>
    </xf>
    <xf numFmtId="0" fontId="18" fillId="21"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16" borderId="0" applyNumberFormat="0" applyBorder="0" applyAlignment="0" applyProtection="0">
      <alignment vertical="center"/>
    </xf>
    <xf numFmtId="0" fontId="18" fillId="4" borderId="0" applyNumberFormat="0" applyBorder="0" applyAlignment="0" applyProtection="0">
      <alignment vertical="center"/>
    </xf>
    <xf numFmtId="0" fontId="13" fillId="20" borderId="0" applyNumberFormat="0" applyBorder="0" applyAlignment="0" applyProtection="0">
      <alignment vertical="center"/>
    </xf>
    <xf numFmtId="0" fontId="18" fillId="4"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3" fillId="12" borderId="0" applyNumberFormat="0" applyBorder="0" applyAlignment="0" applyProtection="0">
      <alignment vertical="center"/>
    </xf>
    <xf numFmtId="0" fontId="18" fillId="16"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3" fillId="19" borderId="0" applyNumberFormat="0" applyBorder="0" applyAlignment="0" applyProtection="0">
      <alignment vertical="center"/>
    </xf>
    <xf numFmtId="0" fontId="18" fillId="9" borderId="0" applyNumberFormat="0" applyBorder="0" applyAlignment="0" applyProtection="0">
      <alignment vertical="center"/>
    </xf>
    <xf numFmtId="0" fontId="25" fillId="15" borderId="10" applyNumberFormat="0" applyAlignment="0" applyProtection="0">
      <alignment vertical="center"/>
    </xf>
    <xf numFmtId="0" fontId="18" fillId="3" borderId="0" applyNumberFormat="0" applyBorder="0" applyAlignment="0" applyProtection="0">
      <alignment vertical="center"/>
    </xf>
    <xf numFmtId="0" fontId="25" fillId="15" borderId="10" applyNumberFormat="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5" fillId="15" borderId="10" applyNumberFormat="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11" borderId="11" applyNumberFormat="0" applyAlignment="0" applyProtection="0">
      <alignment vertical="center"/>
    </xf>
    <xf numFmtId="0" fontId="29" fillId="0" borderId="18" applyNumberFormat="0" applyFill="0" applyAlignment="0" applyProtection="0">
      <alignment vertical="center"/>
    </xf>
    <xf numFmtId="0" fontId="18" fillId="21" borderId="0" applyNumberFormat="0" applyBorder="0" applyAlignment="0" applyProtection="0">
      <alignment vertical="center"/>
    </xf>
    <xf numFmtId="0" fontId="19" fillId="11" borderId="11" applyNumberFormat="0" applyAlignment="0" applyProtection="0">
      <alignment vertical="center"/>
    </xf>
    <xf numFmtId="0" fontId="18" fillId="21" borderId="0" applyNumberFormat="0" applyBorder="0" applyAlignment="0" applyProtection="0">
      <alignment vertical="center"/>
    </xf>
    <xf numFmtId="0" fontId="19" fillId="11" borderId="11" applyNumberFormat="0" applyAlignment="0" applyProtection="0">
      <alignment vertical="center"/>
    </xf>
    <xf numFmtId="0" fontId="18" fillId="21" borderId="0" applyNumberFormat="0" applyBorder="0" applyAlignment="0" applyProtection="0">
      <alignment vertical="center"/>
    </xf>
    <xf numFmtId="0" fontId="17" fillId="4" borderId="10" applyNumberFormat="0" applyAlignment="0" applyProtection="0">
      <alignment vertical="center"/>
    </xf>
    <xf numFmtId="0" fontId="18" fillId="21" borderId="0" applyNumberFormat="0" applyBorder="0" applyAlignment="0" applyProtection="0">
      <alignment vertical="center"/>
    </xf>
    <xf numFmtId="0" fontId="12" fillId="5" borderId="0" applyNumberFormat="0" applyBorder="0" applyAlignment="0" applyProtection="0">
      <alignment vertical="center"/>
    </xf>
    <xf numFmtId="0" fontId="18" fillId="16" borderId="0" applyNumberFormat="0" applyBorder="0" applyAlignment="0" applyProtection="0">
      <alignment vertical="center"/>
    </xf>
    <xf numFmtId="0" fontId="13" fillId="20" borderId="0" applyNumberFormat="0" applyBorder="0" applyAlignment="0" applyProtection="0">
      <alignment vertical="center"/>
    </xf>
    <xf numFmtId="0" fontId="18" fillId="16" borderId="0" applyNumberFormat="0" applyBorder="0" applyAlignment="0" applyProtection="0">
      <alignment vertical="center"/>
    </xf>
    <xf numFmtId="0" fontId="13" fillId="20"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3" fillId="12" borderId="0" applyNumberFormat="0" applyBorder="0" applyAlignment="0" applyProtection="0">
      <alignment vertical="center"/>
    </xf>
    <xf numFmtId="0" fontId="18" fillId="16" borderId="0" applyNumberFormat="0" applyBorder="0" applyAlignment="0" applyProtection="0">
      <alignment vertical="center"/>
    </xf>
    <xf numFmtId="0" fontId="30" fillId="23" borderId="0" applyNumberFormat="0" applyBorder="0" applyAlignment="0" applyProtection="0">
      <alignment vertical="center"/>
    </xf>
    <xf numFmtId="0" fontId="18" fillId="6" borderId="0" applyNumberFormat="0" applyBorder="0" applyAlignment="0" applyProtection="0">
      <alignment vertical="center"/>
    </xf>
    <xf numFmtId="0" fontId="30" fillId="23"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30" fillId="23" borderId="0" applyNumberFormat="0" applyBorder="0" applyAlignment="0" applyProtection="0">
      <alignment vertical="center"/>
    </xf>
    <xf numFmtId="0" fontId="13" fillId="24" borderId="0" applyNumberFormat="0" applyBorder="0" applyAlignment="0" applyProtection="0">
      <alignment vertical="center"/>
    </xf>
    <xf numFmtId="0" fontId="18" fillId="6" borderId="0" applyNumberFormat="0" applyBorder="0" applyAlignment="0" applyProtection="0">
      <alignment vertical="center"/>
    </xf>
    <xf numFmtId="0" fontId="13" fillId="24" borderId="0" applyNumberFormat="0" applyBorder="0" applyAlignment="0" applyProtection="0">
      <alignment vertical="center"/>
    </xf>
    <xf numFmtId="0" fontId="15" fillId="0" borderId="0" applyNumberFormat="0" applyFill="0" applyBorder="0" applyAlignment="0" applyProtection="0">
      <alignment vertical="center"/>
    </xf>
    <xf numFmtId="0" fontId="18" fillId="6" borderId="0" applyNumberFormat="0" applyBorder="0" applyAlignment="0" applyProtection="0">
      <alignment vertical="center"/>
    </xf>
    <xf numFmtId="0" fontId="13" fillId="24" borderId="0" applyNumberFormat="0" applyBorder="0" applyAlignment="0" applyProtection="0">
      <alignment vertical="center"/>
    </xf>
    <xf numFmtId="0" fontId="13" fillId="20" borderId="0" applyNumberFormat="0" applyBorder="0" applyAlignment="0" applyProtection="0">
      <alignment vertical="center"/>
    </xf>
    <xf numFmtId="0" fontId="18" fillId="6"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0" fillId="17" borderId="14" applyNumberFormat="0" applyFont="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13" borderId="0" applyNumberFormat="0" applyBorder="0" applyAlignment="0" applyProtection="0">
      <alignment vertical="center"/>
    </xf>
    <xf numFmtId="0" fontId="27" fillId="10" borderId="0" applyNumberFormat="0" applyBorder="0" applyAlignment="0" applyProtection="0">
      <alignment vertical="center"/>
    </xf>
    <xf numFmtId="0" fontId="13" fillId="3" borderId="0" applyNumberFormat="0" applyBorder="0" applyAlignment="0" applyProtection="0">
      <alignment vertical="center"/>
    </xf>
    <xf numFmtId="0" fontId="12" fillId="5" borderId="0" applyNumberFormat="0" applyBorder="0" applyAlignment="0" applyProtection="0">
      <alignment vertical="center"/>
    </xf>
    <xf numFmtId="0" fontId="13" fillId="3" borderId="0" applyNumberFormat="0" applyBorder="0" applyAlignment="0" applyProtection="0">
      <alignment vertical="center"/>
    </xf>
    <xf numFmtId="0" fontId="12" fillId="5"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2" borderId="0" applyNumberFormat="0" applyBorder="0" applyAlignment="0" applyProtection="0">
      <alignment vertical="center"/>
    </xf>
    <xf numFmtId="0" fontId="13" fillId="20"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9" borderId="0" applyNumberFormat="0" applyBorder="0" applyAlignment="0" applyProtection="0">
      <alignment vertical="center"/>
    </xf>
    <xf numFmtId="0" fontId="13" fillId="12"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9" fillId="0" borderId="18" applyNumberFormat="0" applyFill="0" applyAlignment="0" applyProtection="0">
      <alignment vertical="center"/>
    </xf>
    <xf numFmtId="0" fontId="26" fillId="0" borderId="16"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12" fillId="5" borderId="0" applyNumberFormat="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17" borderId="14" applyNumberFormat="0" applyFon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18" applyNumberFormat="0" applyFill="0" applyAlignment="0" applyProtection="0">
      <alignment vertical="center"/>
    </xf>
    <xf numFmtId="0" fontId="23" fillId="0" borderId="0" applyNumberFormat="0" applyFill="0" applyBorder="0" applyAlignment="0" applyProtection="0">
      <alignment vertical="center"/>
    </xf>
    <xf numFmtId="0" fontId="29" fillId="0" borderId="18" applyNumberFormat="0" applyFill="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9" fillId="0" borderId="1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0" fillId="0" borderId="0"/>
    <xf numFmtId="0" fontId="17" fillId="4" borderId="10"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4"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pplyNumberFormat="0" applyFill="0" applyBorder="0" applyAlignment="0" applyProtection="0">
      <alignment vertical="center"/>
    </xf>
    <xf numFmtId="0" fontId="0" fillId="0" borderId="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9" fillId="0" borderId="18" applyNumberFormat="0" applyFill="0" applyAlignment="0" applyProtection="0">
      <alignment vertical="center"/>
    </xf>
    <xf numFmtId="0" fontId="19" fillId="11" borderId="11" applyNumberFormat="0" applyAlignment="0" applyProtection="0">
      <alignment vertical="center"/>
    </xf>
    <xf numFmtId="0" fontId="19" fillId="11" borderId="11"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12" applyNumberFormat="0" applyFill="0" applyAlignment="0" applyProtection="0">
      <alignment vertical="center"/>
    </xf>
    <xf numFmtId="0" fontId="21" fillId="0" borderId="12" applyNumberFormat="0" applyFill="0" applyAlignment="0" applyProtection="0">
      <alignment vertical="center"/>
    </xf>
    <xf numFmtId="0" fontId="21" fillId="0" borderId="12" applyNumberFormat="0" applyFill="0" applyAlignment="0" applyProtection="0">
      <alignment vertical="center"/>
    </xf>
    <xf numFmtId="0" fontId="21" fillId="0" borderId="12" applyNumberFormat="0" applyFill="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25"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17" fillId="4" borderId="10" applyNumberFormat="0" applyAlignment="0" applyProtection="0">
      <alignment vertical="center"/>
    </xf>
    <xf numFmtId="0" fontId="17" fillId="4" borderId="10" applyNumberFormat="0" applyAlignment="0" applyProtection="0">
      <alignment vertical="center"/>
    </xf>
    <xf numFmtId="0" fontId="17" fillId="4" borderId="10" applyNumberFormat="0" applyAlignment="0" applyProtection="0">
      <alignment vertical="center"/>
    </xf>
    <xf numFmtId="0" fontId="0" fillId="17" borderId="14" applyNumberFormat="0" applyFont="0" applyAlignment="0" applyProtection="0">
      <alignment vertical="center"/>
    </xf>
    <xf numFmtId="0" fontId="0" fillId="17" borderId="14" applyNumberFormat="0" applyFont="0" applyAlignment="0" applyProtection="0">
      <alignment vertical="center"/>
    </xf>
    <xf numFmtId="0" fontId="0" fillId="17" borderId="14" applyNumberFormat="0" applyFont="0" applyAlignment="0" applyProtection="0">
      <alignment vertical="center"/>
    </xf>
  </cellStyleXfs>
  <cellXfs count="144">
    <xf numFmtId="0" fontId="0" fillId="0" borderId="0" xfId="0">
      <alignment vertical="center"/>
    </xf>
    <xf numFmtId="0" fontId="1" fillId="2" borderId="0" xfId="0" applyFont="1" applyFill="1" applyAlignment="1">
      <alignment horizontal="centerContinuous" vertical="center"/>
    </xf>
    <xf numFmtId="0" fontId="1" fillId="2" borderId="0" xfId="0" applyFont="1" applyFill="1" applyAlignment="1">
      <alignment horizontal="center" vertical="center"/>
    </xf>
    <xf numFmtId="0" fontId="2" fillId="2" borderId="0" xfId="0" applyFont="1" applyFill="1" applyAlignment="1">
      <alignment horizont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Continuous" vertical="center"/>
    </xf>
    <xf numFmtId="177"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vertical="center" wrapText="1"/>
    </xf>
    <xf numFmtId="177" fontId="3" fillId="4" borderId="1" xfId="0"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xf>
    <xf numFmtId="0" fontId="3" fillId="2" borderId="1" xfId="0" applyFont="1" applyFill="1" applyBorder="1" applyAlignment="1">
      <alignment horizontal="center" vertical="center"/>
    </xf>
    <xf numFmtId="0" fontId="0" fillId="5" borderId="1" xfId="0" applyFont="1" applyFill="1" applyBorder="1" applyAlignment="1">
      <alignment horizontal="center" vertical="center"/>
    </xf>
    <xf numFmtId="177" fontId="0"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0" fontId="0" fillId="2" borderId="1" xfId="0" applyFont="1" applyFill="1" applyBorder="1">
      <alignment vertical="center"/>
    </xf>
    <xf numFmtId="0" fontId="0" fillId="0" borderId="1" xfId="0" applyNumberFormat="1" applyBorder="1" applyAlignment="1">
      <alignment horizontal="center" vertical="center"/>
    </xf>
    <xf numFmtId="0" fontId="0" fillId="0" borderId="1" xfId="0" applyBorder="1">
      <alignment vertical="center"/>
    </xf>
    <xf numFmtId="177" fontId="0" fillId="0" borderId="1" xfId="0" applyNumberFormat="1" applyBorder="1" applyAlignment="1">
      <alignment horizontal="center" vertical="center"/>
    </xf>
    <xf numFmtId="0" fontId="0" fillId="2" borderId="1" xfId="0" applyFont="1" applyFill="1" applyBorder="1" applyAlignment="1">
      <alignment vertical="center" wrapText="1"/>
    </xf>
    <xf numFmtId="0" fontId="0" fillId="0" borderId="0" xfId="0" applyFont="1" applyFill="1" applyAlignment="1"/>
    <xf numFmtId="0" fontId="0" fillId="0" borderId="0" xfId="0" applyFont="1" applyFill="1" applyAlignment="1">
      <alignment horizontal="center" vertical="center"/>
    </xf>
    <xf numFmtId="0" fontId="0"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0" fillId="0" borderId="2" xfId="0" applyFont="1" applyFill="1" applyBorder="1" applyAlignment="1">
      <alignment horizontal="left" vertical="center"/>
    </xf>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xf numFmtId="0" fontId="7" fillId="0" borderId="1" xfId="0" applyFont="1" applyFill="1" applyBorder="1" applyAlignment="1">
      <alignment horizontal="centerContinuous" vertical="center" wrapText="1"/>
    </xf>
    <xf numFmtId="0" fontId="7" fillId="0" borderId="1" xfId="0" applyFont="1" applyFill="1" applyBorder="1" applyAlignment="1">
      <alignment horizontal="centerContinuous" vertical="center"/>
    </xf>
    <xf numFmtId="177" fontId="7" fillId="0" borderId="1" xfId="0" applyNumberFormat="1" applyFont="1" applyFill="1" applyBorder="1" applyAlignment="1">
      <alignment horizontal="centerContinuous" vertical="center" wrapText="1"/>
    </xf>
    <xf numFmtId="0" fontId="7" fillId="4" borderId="3" xfId="0" applyFont="1" applyFill="1" applyBorder="1" applyAlignment="1">
      <alignment horizontal="centerContinuous" vertical="center"/>
    </xf>
    <xf numFmtId="0" fontId="7" fillId="4" borderId="4" xfId="0" applyFont="1" applyFill="1" applyBorder="1" applyAlignment="1">
      <alignment horizontal="centerContinuous" vertical="center"/>
    </xf>
    <xf numFmtId="0" fontId="7" fillId="4" borderId="5" xfId="0" applyFont="1" applyFill="1" applyBorder="1" applyAlignment="1">
      <alignment horizontal="centerContinuous" vertical="center"/>
    </xf>
    <xf numFmtId="0" fontId="7" fillId="4"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177" fontId="0" fillId="0" borderId="1" xfId="0" applyNumberFormat="1" applyFont="1" applyFill="1" applyBorder="1" applyAlignment="1">
      <alignment horizontal="center" vertical="center"/>
    </xf>
    <xf numFmtId="0" fontId="7" fillId="4" borderId="1" xfId="0" applyFont="1" applyFill="1" applyBorder="1" applyAlignment="1">
      <alignment horizontal="centerContinuous" vertical="center" wrapText="1"/>
    </xf>
    <xf numFmtId="0" fontId="7" fillId="6" borderId="1" xfId="0" applyFont="1" applyFill="1" applyBorder="1" applyAlignment="1">
      <alignment horizontal="centerContinuous" vertical="center" wrapText="1"/>
    </xf>
    <xf numFmtId="0" fontId="7" fillId="6" borderId="1" xfId="0" applyFont="1" applyFill="1" applyBorder="1" applyAlignment="1">
      <alignment horizontal="center" vertical="center" wrapText="1"/>
    </xf>
    <xf numFmtId="177" fontId="7" fillId="6" borderId="1" xfId="0" applyNumberFormat="1" applyFont="1" applyFill="1" applyBorder="1" applyAlignment="1">
      <alignment horizontal="center" vertical="center" wrapText="1"/>
    </xf>
    <xf numFmtId="0" fontId="0" fillId="0" borderId="1" xfId="0" applyFont="1" applyFill="1" applyBorder="1" applyAlignment="1">
      <alignment horizontal="centerContinuous" vertical="center" wrapText="1"/>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0" fillId="0" borderId="1" xfId="0" applyFont="1" applyFill="1" applyBorder="1">
      <alignment vertical="center"/>
    </xf>
    <xf numFmtId="0" fontId="0"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177" fontId="0" fillId="0" borderId="1"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6" xfId="0" applyFont="1" applyFill="1" applyBorder="1" applyAlignment="1">
      <alignment horizontal="centerContinuous" vertical="center" wrapText="1"/>
    </xf>
    <xf numFmtId="0" fontId="0" fillId="0" borderId="7" xfId="0" applyFont="1" applyFill="1" applyBorder="1" applyAlignment="1">
      <alignment horizontal="centerContinuous" vertical="center" wrapText="1"/>
    </xf>
    <xf numFmtId="0" fontId="0" fillId="0" borderId="8" xfId="0" applyFont="1" applyFill="1" applyBorder="1" applyAlignment="1">
      <alignment horizontal="centerContinuous" vertical="center" wrapText="1"/>
    </xf>
    <xf numFmtId="0" fontId="0" fillId="0" borderId="1" xfId="0" applyBorder="1" applyAlignment="1">
      <alignment horizontal="left" vertical="center" wrapText="1"/>
    </xf>
    <xf numFmtId="0" fontId="9" fillId="0" borderId="1" xfId="0" applyNumberFormat="1" applyFont="1" applyFill="1" applyBorder="1" applyAlignment="1">
      <alignment horizontal="center" vertical="center"/>
    </xf>
    <xf numFmtId="0" fontId="0" fillId="0" borderId="1" xfId="290" applyFont="1" applyFill="1" applyBorder="1" applyAlignment="1">
      <alignment vertical="center" wrapText="1"/>
    </xf>
    <xf numFmtId="0" fontId="0" fillId="0" borderId="1" xfId="290" applyFont="1" applyFill="1" applyBorder="1" applyAlignment="1">
      <alignment horizontal="left" vertical="center" wrapText="1"/>
    </xf>
    <xf numFmtId="0" fontId="0" fillId="0" borderId="1" xfId="290" applyFont="1" applyFill="1" applyBorder="1" applyAlignment="1">
      <alignment horizontal="center" vertical="center"/>
    </xf>
    <xf numFmtId="0" fontId="0" fillId="0" borderId="1" xfId="290" applyFont="1" applyFill="1" applyBorder="1" applyAlignment="1">
      <alignment horizontal="left" vertical="center"/>
    </xf>
    <xf numFmtId="0" fontId="0" fillId="0" borderId="1" xfId="122" applyFont="1" applyFill="1" applyBorder="1" applyAlignment="1">
      <alignment horizontal="left" vertical="center" wrapText="1"/>
    </xf>
    <xf numFmtId="0" fontId="0" fillId="0" borderId="0" xfId="0" applyFont="1" applyFill="1" applyBorder="1" applyAlignment="1">
      <alignment horizontal="left"/>
    </xf>
    <xf numFmtId="177"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177" fontId="0" fillId="7" borderId="1" xfId="0" applyNumberFormat="1" applyFont="1" applyFill="1" applyBorder="1" applyAlignment="1">
      <alignment horizontal="center" vertical="center" wrapText="1"/>
    </xf>
    <xf numFmtId="0" fontId="10" fillId="0" borderId="0" xfId="0" applyFont="1" applyFill="1" applyAlignment="1">
      <alignment horizontal="left" vertical="center"/>
    </xf>
    <xf numFmtId="0" fontId="4" fillId="0" borderId="0" xfId="0" applyFont="1" applyFill="1" applyBorder="1" applyAlignment="1">
      <alignment horizontal="center" wrapText="1"/>
    </xf>
    <xf numFmtId="0" fontId="0" fillId="0" borderId="0" xfId="0" applyFont="1" applyFill="1" applyAlignment="1">
      <alignment horizontal="center"/>
    </xf>
    <xf numFmtId="49" fontId="7" fillId="4"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58" fontId="0" fillId="0" borderId="1" xfId="0" applyNumberFormat="1" applyFont="1" applyFill="1" applyBorder="1" applyAlignment="1">
      <alignment horizontal="center" vertical="center" wrapText="1"/>
    </xf>
    <xf numFmtId="177" fontId="7" fillId="4" borderId="1" xfId="0" applyNumberFormat="1" applyFont="1" applyFill="1" applyBorder="1" applyAlignment="1">
      <alignment horizontal="center" vertical="center" wrapText="1"/>
    </xf>
    <xf numFmtId="177" fontId="0" fillId="0" borderId="6" xfId="0" applyNumberFormat="1" applyFont="1" applyFill="1" applyBorder="1" applyAlignment="1">
      <alignment horizontal="left" vertical="center" wrapText="1"/>
    </xf>
    <xf numFmtId="177" fontId="0" fillId="0" borderId="7" xfId="0" applyNumberFormat="1" applyFont="1" applyFill="1" applyBorder="1" applyAlignment="1">
      <alignment horizontal="left" vertical="center" wrapText="1"/>
    </xf>
    <xf numFmtId="177" fontId="0" fillId="0" borderId="8" xfId="0" applyNumberFormat="1" applyFont="1" applyFill="1" applyBorder="1" applyAlignment="1">
      <alignment horizontal="left" vertical="center" wrapText="1"/>
    </xf>
    <xf numFmtId="177" fontId="0" fillId="0" borderId="1" xfId="0" applyNumberFormat="1"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 xfId="0" applyFont="1" applyFill="1" applyBorder="1" applyAlignment="1">
      <alignment vertical="center"/>
    </xf>
    <xf numFmtId="177" fontId="0" fillId="0" borderId="1" xfId="0" applyNumberFormat="1" applyFont="1" applyFill="1" applyBorder="1" applyAlignment="1">
      <alignment vertical="center" wrapText="1"/>
    </xf>
    <xf numFmtId="0" fontId="0" fillId="0" borderId="0" xfId="0" applyFill="1" applyAlignment="1">
      <alignment horizontal="center"/>
    </xf>
    <xf numFmtId="177" fontId="7" fillId="0" borderId="6" xfId="0" applyNumberFormat="1" applyFont="1" applyFill="1" applyBorder="1" applyAlignment="1">
      <alignment horizontal="centerContinuous" vertical="center" wrapText="1"/>
    </xf>
    <xf numFmtId="177" fontId="7" fillId="0" borderId="3" xfId="0" applyNumberFormat="1" applyFont="1" applyFill="1" applyBorder="1" applyAlignment="1">
      <alignment horizontal="centerContinuous" vertical="center" wrapText="1"/>
    </xf>
    <xf numFmtId="177" fontId="7" fillId="0" borderId="4" xfId="0" applyNumberFormat="1" applyFont="1" applyFill="1" applyBorder="1" applyAlignment="1">
      <alignment horizontal="centerContinuous" vertical="center" wrapText="1"/>
    </xf>
    <xf numFmtId="177" fontId="7" fillId="0" borderId="5" xfId="0" applyNumberFormat="1" applyFont="1" applyFill="1" applyBorder="1" applyAlignment="1">
      <alignment horizontal="centerContinuous" vertical="center" wrapText="1"/>
    </xf>
    <xf numFmtId="177" fontId="7" fillId="0" borderId="8" xfId="0" applyNumberFormat="1" applyFont="1" applyFill="1" applyBorder="1" applyAlignment="1">
      <alignment horizontal="centerContinuous" vertical="center" wrapText="1"/>
    </xf>
    <xf numFmtId="177" fontId="7" fillId="0" borderId="6" xfId="0" applyNumberFormat="1" applyFont="1" applyFill="1" applyBorder="1" applyAlignment="1">
      <alignment horizontal="center" vertical="center" wrapText="1"/>
    </xf>
    <xf numFmtId="177" fontId="7" fillId="0" borderId="8"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6" xfId="0" applyFill="1" applyBorder="1" applyAlignment="1">
      <alignment vertical="center" wrapText="1"/>
    </xf>
    <xf numFmtId="0" fontId="0" fillId="0" borderId="6" xfId="0" applyFill="1" applyBorder="1" applyAlignment="1">
      <alignment horizontal="center" vertical="center" wrapText="1"/>
    </xf>
    <xf numFmtId="0" fontId="0" fillId="0" borderId="6" xfId="0" applyFill="1" applyBorder="1">
      <alignment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6" xfId="0" applyFont="1" applyFill="1" applyBorder="1" applyAlignment="1">
      <alignment horizontal="center" vertical="center" wrapText="1"/>
    </xf>
    <xf numFmtId="0" fontId="0" fillId="0" borderId="6" xfId="0" applyFont="1" applyFill="1" applyBorder="1">
      <alignment vertical="center"/>
    </xf>
    <xf numFmtId="177" fontId="0" fillId="0" borderId="8" xfId="0" applyNumberFormat="1" applyFont="1" applyFill="1" applyBorder="1" applyAlignment="1">
      <alignment horizontal="center" vertical="center" wrapText="1"/>
    </xf>
    <xf numFmtId="177" fontId="0" fillId="0" borderId="6" xfId="0" applyNumberFormat="1" applyFont="1" applyFill="1" applyBorder="1" applyAlignment="1">
      <alignment horizontal="center" vertical="center" wrapText="1"/>
    </xf>
    <xf numFmtId="177" fontId="7" fillId="6" borderId="5" xfId="0" applyNumberFormat="1" applyFont="1" applyFill="1" applyBorder="1" applyAlignment="1">
      <alignment horizontal="center" vertical="center" wrapText="1"/>
    </xf>
    <xf numFmtId="177" fontId="7" fillId="6" borderId="0" xfId="0" applyNumberFormat="1" applyFont="1" applyFill="1" applyBorder="1" applyAlignment="1">
      <alignment horizontal="center" vertical="center" wrapText="1"/>
    </xf>
    <xf numFmtId="177" fontId="7" fillId="6" borderId="0" xfId="0" applyNumberFormat="1" applyFont="1" applyFill="1" applyAlignment="1">
      <alignment horizontal="center" vertical="center" wrapText="1"/>
    </xf>
    <xf numFmtId="177" fontId="0" fillId="0" borderId="5" xfId="0" applyNumberFormat="1" applyFont="1" applyFill="1" applyBorder="1" applyAlignment="1">
      <alignment horizontal="center" vertical="center" wrapText="1"/>
    </xf>
    <xf numFmtId="0" fontId="0" fillId="5" borderId="1" xfId="0" applyFont="1" applyFill="1" applyBorder="1" applyAlignment="1">
      <alignment vertical="center"/>
    </xf>
    <xf numFmtId="0" fontId="11" fillId="0" borderId="1" xfId="0" applyFont="1" applyFill="1" applyBorder="1" applyAlignment="1">
      <alignment vertical="center" wrapText="1"/>
    </xf>
    <xf numFmtId="0" fontId="0" fillId="0" borderId="1" xfId="290" applyFont="1" applyFill="1" applyBorder="1">
      <alignment vertical="center"/>
    </xf>
    <xf numFmtId="0" fontId="0"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0" fillId="0" borderId="1" xfId="0" applyFont="1" applyBorder="1" applyAlignment="1">
      <alignment horizontal="center" vertical="center"/>
    </xf>
    <xf numFmtId="0" fontId="0" fillId="0" borderId="1" xfId="307" applyFont="1" applyFill="1" applyBorder="1" applyAlignment="1">
      <alignment vertical="center" wrapText="1"/>
    </xf>
    <xf numFmtId="0" fontId="0" fillId="0" borderId="1" xfId="307" applyFont="1" applyBorder="1" applyAlignment="1">
      <alignment vertical="center" wrapText="1"/>
    </xf>
    <xf numFmtId="0" fontId="0" fillId="0" borderId="1" xfId="307" applyFont="1" applyBorder="1" applyAlignment="1">
      <alignment horizontal="center" vertical="center" wrapText="1"/>
    </xf>
    <xf numFmtId="0" fontId="0" fillId="0" borderId="1" xfId="0" applyFill="1" applyBorder="1">
      <alignment vertical="center"/>
    </xf>
    <xf numFmtId="0"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0" fillId="0" borderId="1" xfId="0" applyNumberFormat="1" applyFont="1" applyFill="1" applyBorder="1">
      <alignment vertical="center"/>
    </xf>
    <xf numFmtId="177" fontId="0" fillId="2" borderId="1" xfId="0" applyNumberFormat="1" applyFont="1" applyFill="1" applyBorder="1" applyAlignment="1">
      <alignment vertical="center" wrapText="1"/>
    </xf>
    <xf numFmtId="177" fontId="0" fillId="2" borderId="1" xfId="0" applyNumberFormat="1" applyFont="1" applyFill="1" applyBorder="1" applyAlignment="1">
      <alignment horizontal="center" vertical="center" wrapText="1"/>
    </xf>
    <xf numFmtId="0" fontId="0" fillId="2" borderId="1" xfId="0" applyFont="1" applyFill="1" applyBorder="1" applyAlignment="1">
      <alignment horizontal="right" vertical="center"/>
    </xf>
    <xf numFmtId="0" fontId="0" fillId="0" borderId="7" xfId="0" applyFont="1" applyFill="1" applyBorder="1" applyAlignment="1">
      <alignment horizontal="left" vertical="center" wrapText="1"/>
    </xf>
    <xf numFmtId="0" fontId="0" fillId="2" borderId="1" xfId="0" applyFont="1" applyFill="1" applyBorder="1" applyAlignment="1">
      <alignment horizontal="center" vertical="center" wrapText="1"/>
    </xf>
    <xf numFmtId="57" fontId="0" fillId="0" borderId="1" xfId="0" applyNumberFormat="1" applyFont="1" applyBorder="1" applyAlignment="1">
      <alignment horizontal="center" vertical="center" wrapText="1"/>
    </xf>
    <xf numFmtId="177" fontId="0" fillId="0" borderId="6" xfId="0" applyNumberFormat="1" applyFont="1" applyFill="1" applyBorder="1" applyAlignment="1">
      <alignment horizontal="centerContinuous" vertical="center" wrapText="1"/>
    </xf>
    <xf numFmtId="177" fontId="0" fillId="0" borderId="7" xfId="0" applyNumberFormat="1" applyFont="1" applyFill="1" applyBorder="1" applyAlignment="1">
      <alignment horizontal="centerContinuous" vertical="center" wrapText="1"/>
    </xf>
    <xf numFmtId="177" fontId="0" fillId="0" borderId="8" xfId="0" applyNumberFormat="1" applyFont="1" applyFill="1" applyBorder="1" applyAlignment="1">
      <alignment horizontal="centerContinuous" vertical="center" wrapText="1"/>
    </xf>
    <xf numFmtId="0" fontId="0" fillId="0" borderId="1" xfId="0" applyFill="1" applyBorder="1" applyAlignment="1">
      <alignment horizontal="left" vertical="center" wrapText="1"/>
    </xf>
    <xf numFmtId="0" fontId="4" fillId="0" borderId="1" xfId="0" applyFont="1" applyFill="1" applyBorder="1" applyAlignment="1">
      <alignment horizontal="center" vertical="center"/>
    </xf>
    <xf numFmtId="57" fontId="0" fillId="0" borderId="1" xfId="0" applyNumberFormat="1" applyFont="1" applyFill="1" applyBorder="1" applyAlignment="1">
      <alignment horizontal="center" vertical="center"/>
    </xf>
    <xf numFmtId="177" fontId="0" fillId="0" borderId="9" xfId="0" applyNumberFormat="1"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177" fontId="7" fillId="0" borderId="0" xfId="0" applyNumberFormat="1" applyFont="1" applyFill="1" applyAlignment="1">
      <alignment horizontal="center" vertical="center" wrapText="1"/>
    </xf>
    <xf numFmtId="177" fontId="0" fillId="0" borderId="0" xfId="0" applyNumberFormat="1" applyFont="1" applyFill="1" applyBorder="1" applyAlignment="1">
      <alignment horizontal="center" vertical="center" wrapText="1"/>
    </xf>
  </cellXfs>
  <cellStyles count="364">
    <cellStyle name="常规" xfId="0" builtinId="0"/>
    <cellStyle name="货币[0]" xfId="1" builtinId="7"/>
    <cellStyle name="链接单元格 3 2" xfId="2"/>
    <cellStyle name="20% - 强调文字颜色 1 2" xfId="3"/>
    <cellStyle name="输出 3" xfId="4"/>
    <cellStyle name="20% - 强调文字颜色 3" xfId="5" builtinId="38"/>
    <cellStyle name="强调文字颜色 2 3 2" xfId="6"/>
    <cellStyle name="输入" xfId="7" builtinId="20"/>
    <cellStyle name="货币" xfId="8" builtinId="4"/>
    <cellStyle name="千位分隔[0]" xfId="9" builtinId="6"/>
    <cellStyle name="计算 2" xfId="10"/>
    <cellStyle name="40% - 强调文字颜色 3" xfId="11" builtinId="39"/>
    <cellStyle name="差" xfId="12" builtinId="27"/>
    <cellStyle name="千位分隔" xfId="13" builtinId="3"/>
    <cellStyle name="解释性文本 2 3" xfId="14"/>
    <cellStyle name="标题 5" xfId="15"/>
    <cellStyle name="20% - 强调文字颜色 1 2 2 2" xfId="16"/>
    <cellStyle name="60% - 强调文字颜色 3" xfId="17" builtinId="40"/>
    <cellStyle name="60% - 强调文字颜色 6 3 2" xfId="18"/>
    <cellStyle name="超链接" xfId="19" builtinId="8"/>
    <cellStyle name="差_2015年基本建设计划汇报稿20150214 2 2" xfId="20"/>
    <cellStyle name="20% - 强调文字颜色 2 3 2" xfId="21"/>
    <cellStyle name="百分比" xfId="22" builtinId="5"/>
    <cellStyle name="输出 2 2 2" xfId="23"/>
    <cellStyle name="20% - 强调文字颜色 2 2 2" xfId="24"/>
    <cellStyle name="60% - 强调文字颜色 4 2 2 2" xfId="25"/>
    <cellStyle name="已访问的超链接" xfId="26" builtinId="9"/>
    <cellStyle name="常规 6" xfId="27"/>
    <cellStyle name="60% - 强调文字颜色 2 3" xfId="28"/>
    <cellStyle name="注释" xfId="29" builtinId="10"/>
    <cellStyle name="60% - 强调文字颜色 2" xfId="30" builtinId="36"/>
    <cellStyle name="解释性文本 2 2" xfId="31"/>
    <cellStyle name="标题 4" xfId="32" builtinId="19"/>
    <cellStyle name="警告文本" xfId="33" builtinId="11"/>
    <cellStyle name="强调文字颜色 1 2 3" xfId="34"/>
    <cellStyle name="常规 5 2" xfId="35"/>
    <cellStyle name="60% - 强调文字颜色 2 2 2" xfId="36"/>
    <cellStyle name="标题" xfId="37" builtinId="15"/>
    <cellStyle name="好_2015年基本建设计划汇报稿20150214 2 2" xfId="38"/>
    <cellStyle name="解释性文本" xfId="39" builtinId="53"/>
    <cellStyle name="标题 1" xfId="40" builtinId="16"/>
    <cellStyle name="常规 5 2 2" xfId="41"/>
    <cellStyle name="60% - 强调文字颜色 2 2 2 2" xfId="42"/>
    <cellStyle name="标题 2" xfId="43" builtinId="17"/>
    <cellStyle name="60% - 强调文字颜色 1" xfId="44" builtinId="32"/>
    <cellStyle name="标题 3" xfId="45" builtinId="18"/>
    <cellStyle name="60% - 强调文字颜色 4" xfId="46" builtinId="44"/>
    <cellStyle name="输出" xfId="47" builtinId="21"/>
    <cellStyle name="计算" xfId="48" builtinId="22"/>
    <cellStyle name="计算 3 2" xfId="49"/>
    <cellStyle name="40% - 强调文字颜色 4 2" xfId="50"/>
    <cellStyle name="检查单元格" xfId="51" builtinId="23"/>
    <cellStyle name="20% - 强调文字颜色 6" xfId="52" builtinId="50"/>
    <cellStyle name="强调文字颜色 2" xfId="53" builtinId="33"/>
    <cellStyle name="注释 2 3" xfId="54"/>
    <cellStyle name="链接单元格" xfId="55" builtinId="24"/>
    <cellStyle name="输出 2 3" xfId="56"/>
    <cellStyle name="差_2015年基本建设计划汇报稿20150214 2" xfId="57"/>
    <cellStyle name="60% - 强调文字颜色 3 2 2 2" xfId="58"/>
    <cellStyle name="20% - 强调文字颜色 2 3" xfId="59"/>
    <cellStyle name="60% - 强调文字颜色 4 2 3" xfId="60"/>
    <cellStyle name="汇总" xfId="61" builtinId="25"/>
    <cellStyle name="好" xfId="62" builtinId="26"/>
    <cellStyle name="40% - 强调文字颜色 2 2" xfId="63"/>
    <cellStyle name="20% - 强调文字颜色 1 2 3" xfId="64"/>
    <cellStyle name="好_2015年基本建设计划汇报稿20150214_2016年基本建设计划修改稿12.22 2 2" xfId="65"/>
    <cellStyle name="20% - 强调文字颜色 3 3" xfId="66"/>
    <cellStyle name="适中" xfId="67" builtinId="28"/>
    <cellStyle name="20% - 强调文字颜色 1 4" xfId="68"/>
    <cellStyle name="20% - 强调文字颜色 5" xfId="69" builtinId="46"/>
    <cellStyle name="检查单元格 3 2" xfId="70"/>
    <cellStyle name="强调文字颜色 1" xfId="71" builtinId="29"/>
    <cellStyle name="链接单元格 3" xfId="72"/>
    <cellStyle name="20% - 强调文字颜色 1" xfId="73" builtinId="30"/>
    <cellStyle name="40% - 强调文字颜色 4 3 2" xfId="74"/>
    <cellStyle name="40% - 强调文字颜色 1" xfId="75" builtinId="31"/>
    <cellStyle name="输出 2" xfId="76"/>
    <cellStyle name="20% - 强调文字颜色 2" xfId="77" builtinId="34"/>
    <cellStyle name="40% - 强调文字颜色 2" xfId="78" builtinId="35"/>
    <cellStyle name="强调文字颜色 3" xfId="79" builtinId="37"/>
    <cellStyle name="强调文字颜色 4" xfId="80" builtinId="41"/>
    <cellStyle name="强调文字颜色 2 2 2 2" xfId="81"/>
    <cellStyle name="20% - 强调文字颜色 1 3" xfId="82"/>
    <cellStyle name="20% - 强调文字颜色 4" xfId="83" builtinId="42"/>
    <cellStyle name="计算 3" xfId="84"/>
    <cellStyle name="40% - 强调文字颜色 4" xfId="85" builtinId="43"/>
    <cellStyle name="强调文字颜色 5" xfId="86" builtinId="45"/>
    <cellStyle name="60% - 强调文字颜色 5 2 2 2" xfId="87"/>
    <cellStyle name="40% - 强调文字颜色 5" xfId="88" builtinId="47"/>
    <cellStyle name="60% - 强调文字颜色 5" xfId="89" builtinId="48"/>
    <cellStyle name="强调文字颜色 6" xfId="90" builtinId="49"/>
    <cellStyle name="适中 2" xfId="91"/>
    <cellStyle name="20% - 强调文字颜色 3 3 2" xfId="92"/>
    <cellStyle name="40% - 强调文字颜色 6" xfId="93" builtinId="51"/>
    <cellStyle name="60% - 强调文字颜色 6" xfId="94" builtinId="52"/>
    <cellStyle name="输出 3 2" xfId="95"/>
    <cellStyle name="20% - 强调文字颜色 3 2" xfId="96"/>
    <cellStyle name="20% - 强调文字颜色 1 2 2" xfId="97"/>
    <cellStyle name="20% - 强调文字颜色 1 3 2" xfId="98"/>
    <cellStyle name="输出 2 2" xfId="99"/>
    <cellStyle name="20% - 强调文字颜色 2 2" xfId="100"/>
    <cellStyle name="20% - 强调文字颜色 2 2 2 2" xfId="101"/>
    <cellStyle name="20% - 强调文字颜色 2 2 3" xfId="102"/>
    <cellStyle name="差_2015年基本建设计划汇报稿20150214 3" xfId="103"/>
    <cellStyle name="20% - 强调文字颜色 2 4" xfId="104"/>
    <cellStyle name="20% - 强调文字颜色 3 2 2" xfId="105"/>
    <cellStyle name="20% - 强调文字颜色 3 2 2 2" xfId="106"/>
    <cellStyle name="20% - 强调文字颜色 3 2 3" xfId="107"/>
    <cellStyle name="60% - 强调文字颜色 1 2" xfId="108"/>
    <cellStyle name="20% - 强调文字颜色 3 4" xfId="109"/>
    <cellStyle name="常规 3" xfId="110"/>
    <cellStyle name="20% - 强调文字颜色 4 2" xfId="111"/>
    <cellStyle name="常规 3 2" xfId="112"/>
    <cellStyle name="20% - 强调文字颜色 4 2 2" xfId="113"/>
    <cellStyle name="常规 3 2 2" xfId="114"/>
    <cellStyle name="20% - 强调文字颜色 4 2 2 2" xfId="115"/>
    <cellStyle name="常规 3 3" xfId="116"/>
    <cellStyle name="20% - 强调文字颜色 4 2 3" xfId="117"/>
    <cellStyle name="常规 4" xfId="118"/>
    <cellStyle name="20% - 强调文字颜色 4 3" xfId="119"/>
    <cellStyle name="常规 4 2" xfId="120"/>
    <cellStyle name="20% - 强调文字颜色 4 3 2" xfId="121"/>
    <cellStyle name="常规 5" xfId="122"/>
    <cellStyle name="60% - 强调文字颜色 2 2" xfId="123"/>
    <cellStyle name="20% - 强调文字颜色 4 4" xfId="124"/>
    <cellStyle name="20% - 强调文字颜色 5 2" xfId="125"/>
    <cellStyle name="20% - 强调文字颜色 5 2 2" xfId="126"/>
    <cellStyle name="20% - 强调文字颜色 5 2 2 2" xfId="127"/>
    <cellStyle name="20% - 强调文字颜色 5 2 3" xfId="128"/>
    <cellStyle name="20% - 强调文字颜色 5 3" xfId="129"/>
    <cellStyle name="20% - 强调文字颜色 5 3 2" xfId="130"/>
    <cellStyle name="60% - 强调文字颜色 3 2" xfId="131"/>
    <cellStyle name="20% - 强调文字颜色 5 4" xfId="132"/>
    <cellStyle name="20% - 强调文字颜色 6 2" xfId="133"/>
    <cellStyle name="40% - 强调文字颜色 4 4" xfId="134"/>
    <cellStyle name="20% - 强调文字颜色 6 2 2" xfId="135"/>
    <cellStyle name="20% - 强调文字颜色 6 2 2 2" xfId="136"/>
    <cellStyle name="20% - 强调文字颜色 6 2 3" xfId="137"/>
    <cellStyle name="20% - 强调文字颜色 6 3" xfId="138"/>
    <cellStyle name="40% - 强调文字颜色 5 4" xfId="139"/>
    <cellStyle name="20% - 强调文字颜色 6 3 2" xfId="140"/>
    <cellStyle name="60% - 强调文字颜色 4 2" xfId="141"/>
    <cellStyle name="20% - 强调文字颜色 6 4" xfId="142"/>
    <cellStyle name="40% - 强调文字颜色 1 2" xfId="143"/>
    <cellStyle name="40% - 强调文字颜色 1 2 2" xfId="144"/>
    <cellStyle name="40% - 强调文字颜色 1 2 2 2" xfId="145"/>
    <cellStyle name="40% - 强调文字颜色 1 2 3" xfId="146"/>
    <cellStyle name="40% - 强调文字颜色 1 3" xfId="147"/>
    <cellStyle name="40% - 强调文字颜色 1 3 2" xfId="148"/>
    <cellStyle name="强调文字颜色 5 2 2 2" xfId="149"/>
    <cellStyle name="40% - 强调文字颜色 1 4" xfId="150"/>
    <cellStyle name="40% - 强调文字颜色 2 2 2" xfId="151"/>
    <cellStyle name="40% - 强调文字颜色 2 2 2 2" xfId="152"/>
    <cellStyle name="40% - 强调文字颜色 2 2 3" xfId="153"/>
    <cellStyle name="40% - 强调文字颜色 2 3" xfId="154"/>
    <cellStyle name="40% - 强调文字颜色 2 3 2" xfId="155"/>
    <cellStyle name="60% - 强调文字颜色 6 2 2 2" xfId="156"/>
    <cellStyle name="40% - 强调文字颜色 2 4" xfId="157"/>
    <cellStyle name="计算 2 2" xfId="158"/>
    <cellStyle name="40% - 强调文字颜色 3 2" xfId="159"/>
    <cellStyle name="计算 2 2 2" xfId="160"/>
    <cellStyle name="40% - 强调文字颜色 3 2 2" xfId="161"/>
    <cellStyle name="40% - 强调文字颜色 3 2 2 2" xfId="162"/>
    <cellStyle name="40% - 强调文字颜色 3 2 3" xfId="163"/>
    <cellStyle name="计算 2 3" xfId="164"/>
    <cellStyle name="40% - 强调文字颜色 3 3" xfId="165"/>
    <cellStyle name="40% - 强调文字颜色 3 3 2" xfId="166"/>
    <cellStyle name="40% - 强调文字颜色 3 4" xfId="167"/>
    <cellStyle name="检查单元格 2" xfId="168"/>
    <cellStyle name="汇总 2 3" xfId="169"/>
    <cellStyle name="40% - 强调文字颜色 4 2 2" xfId="170"/>
    <cellStyle name="检查单元格 2 2" xfId="171"/>
    <cellStyle name="40% - 强调文字颜色 4 2 2 2" xfId="172"/>
    <cellStyle name="检查单元格 3" xfId="173"/>
    <cellStyle name="40% - 强调文字颜色 4 2 3" xfId="174"/>
    <cellStyle name="输入 2 2 2" xfId="175"/>
    <cellStyle name="40% - 强调文字颜色 4 3" xfId="176"/>
    <cellStyle name="好 2 3" xfId="177"/>
    <cellStyle name="40% - 强调文字颜色 5 2" xfId="178"/>
    <cellStyle name="60% - 强调文字颜色 4 3" xfId="179"/>
    <cellStyle name="40% - 强调文字颜色 5 2 2" xfId="180"/>
    <cellStyle name="60% - 强调文字颜色 4 3 2" xfId="181"/>
    <cellStyle name="40% - 强调文字颜色 5 2 2 2" xfId="182"/>
    <cellStyle name="40% - 强调文字颜色 5 2 3" xfId="183"/>
    <cellStyle name="40% - 强调文字颜色 5 3" xfId="184"/>
    <cellStyle name="60% - 强调文字颜色 5 3" xfId="185"/>
    <cellStyle name="40% - 强调文字颜色 5 3 2" xfId="186"/>
    <cellStyle name="适中 2 2" xfId="187"/>
    <cellStyle name="40% - 强调文字颜色 6 2" xfId="188"/>
    <cellStyle name="适中 2 2 2" xfId="189"/>
    <cellStyle name="40% - 强调文字颜色 6 2 2" xfId="190"/>
    <cellStyle name="40% - 强调文字颜色 6 2 2 2" xfId="191"/>
    <cellStyle name="40% - 强调文字颜色 6 2 3" xfId="192"/>
    <cellStyle name="适中 2 3" xfId="193"/>
    <cellStyle name="强调文字颜色 3 2 2" xfId="194"/>
    <cellStyle name="40% - 强调文字颜色 6 3" xfId="195"/>
    <cellStyle name="强调文字颜色 3 2 2 2" xfId="196"/>
    <cellStyle name="解释性文本 3" xfId="197"/>
    <cellStyle name="40% - 强调文字颜色 6 3 2" xfId="198"/>
    <cellStyle name="强调文字颜色 3 2 3" xfId="199"/>
    <cellStyle name="60% - 强调文字颜色 4 2 2" xfId="200"/>
    <cellStyle name="40% - 强调文字颜色 6 4" xfId="201"/>
    <cellStyle name="60% - 强调文字颜色 1 2 2" xfId="202"/>
    <cellStyle name="60% - 强调文字颜色 1 2 2 2" xfId="203"/>
    <cellStyle name="60% - 强调文字颜色 1 2 3" xfId="204"/>
    <cellStyle name="60% - 强调文字颜色 1 3" xfId="205"/>
    <cellStyle name="60% - 强调文字颜色 1 3 2" xfId="206"/>
    <cellStyle name="常规 5 3" xfId="207"/>
    <cellStyle name="60% - 强调文字颜色 2 2 3" xfId="208"/>
    <cellStyle name="注释 2" xfId="209"/>
    <cellStyle name="常规 6 2" xfId="210"/>
    <cellStyle name="60% - 强调文字颜色 2 3 2" xfId="211"/>
    <cellStyle name="强调文字颜色 2 2 3" xfId="212"/>
    <cellStyle name="差_2015年基本建设计划汇报稿20150214" xfId="213"/>
    <cellStyle name="60% - 强调文字颜色 3 2 2" xfId="214"/>
    <cellStyle name="好_2015年基本建设计划汇报稿20150214_2016年基本建设计划修改稿12.22 2" xfId="215"/>
    <cellStyle name="60% - 强调文字颜色 3 2 3" xfId="216"/>
    <cellStyle name="好 2 2 2" xfId="217"/>
    <cellStyle name="60% - 强调文字颜色 3 3" xfId="218"/>
    <cellStyle name="60% - 强调文字颜色 3 3 2" xfId="219"/>
    <cellStyle name="60% - 强调文字颜色 5 2" xfId="220"/>
    <cellStyle name="强调文字颜色 4 2 3" xfId="221"/>
    <cellStyle name="60% - 强调文字颜色 5 2 2" xfId="222"/>
    <cellStyle name="60% - 强调文字颜色 5 2 3" xfId="223"/>
    <cellStyle name="60% - 强调文字颜色 5 3 2" xfId="224"/>
    <cellStyle name="60% - 强调文字颜色 6 2" xfId="225"/>
    <cellStyle name="强调文字颜色 5 2 3" xfId="226"/>
    <cellStyle name="60% - 强调文字颜色 6 2 2" xfId="227"/>
    <cellStyle name="60% - 强调文字颜色 6 2 3" xfId="228"/>
    <cellStyle name="60% - 强调文字颜色 6 3" xfId="229"/>
    <cellStyle name="百分比 2" xfId="230"/>
    <cellStyle name="百分比 2 2" xfId="231"/>
    <cellStyle name="百分比 2 2 2" xfId="232"/>
    <cellStyle name="百分比 2 3" xfId="233"/>
    <cellStyle name="标题 1 2" xfId="234"/>
    <cellStyle name="标题 1 2 2" xfId="235"/>
    <cellStyle name="标题 1 2 2 2" xfId="236"/>
    <cellStyle name="标题 1 2 3" xfId="237"/>
    <cellStyle name="标题 1 3" xfId="238"/>
    <cellStyle name="汇总 3" xfId="239"/>
    <cellStyle name="标题 1 3 2" xfId="240"/>
    <cellStyle name="标题 2 2" xfId="241"/>
    <cellStyle name="标题 2 2 2" xfId="242"/>
    <cellStyle name="标题 2 2 2 2" xfId="243"/>
    <cellStyle name="好 3 2" xfId="244"/>
    <cellStyle name="标题 2 2 3" xfId="245"/>
    <cellStyle name="标题 2 3" xfId="246"/>
    <cellStyle name="标题 2 3 2" xfId="247"/>
    <cellStyle name="标题 3 2" xfId="248"/>
    <cellStyle name="标题 3 2 2" xfId="249"/>
    <cellStyle name="标题 3 2 2 2" xfId="250"/>
    <cellStyle name="标题 3 2 3" xfId="251"/>
    <cellStyle name="标题 3 3" xfId="252"/>
    <cellStyle name="标题 3 3 2" xfId="253"/>
    <cellStyle name="解释性文本 2 2 2" xfId="254"/>
    <cellStyle name="标题 4 2" xfId="255"/>
    <cellStyle name="标题 4 2 2" xfId="256"/>
    <cellStyle name="注释 3" xfId="257"/>
    <cellStyle name="标题 4 2 2 2" xfId="258"/>
    <cellStyle name="标题 4 2 3" xfId="259"/>
    <cellStyle name="汇总 2 2" xfId="260"/>
    <cellStyle name="标题 4 3" xfId="261"/>
    <cellStyle name="汇总 2 2 2" xfId="262"/>
    <cellStyle name="标题 4 3 2" xfId="263"/>
    <cellStyle name="标题 5 2" xfId="264"/>
    <cellStyle name="标题 5 2 2" xfId="265"/>
    <cellStyle name="汇总 3 2" xfId="266"/>
    <cellStyle name="标题 5 3" xfId="267"/>
    <cellStyle name="标题 6" xfId="268"/>
    <cellStyle name="标题 6 2" xfId="269"/>
    <cellStyle name="差 2" xfId="270"/>
    <cellStyle name="差_2015年基本建设计划汇报稿20150214_2016年基本建设计划修改稿2016.01.18" xfId="271"/>
    <cellStyle name="差 2 2" xfId="272"/>
    <cellStyle name="差_2015年基本建设计划汇报稿20150214_2016年基本建设计划修改稿2016.01.18 2" xfId="273"/>
    <cellStyle name="差 2 2 2" xfId="274"/>
    <cellStyle name="差 2 3" xfId="275"/>
    <cellStyle name="差 3" xfId="276"/>
    <cellStyle name="差 3 2" xfId="277"/>
    <cellStyle name="差_2015年基本建设计划汇报稿20150214_2016年基本建设计划修改稿12.22" xfId="278"/>
    <cellStyle name="差_2015年基本建设计划汇报稿20150214_2016年基本建设计划修改稿12.22 2" xfId="279"/>
    <cellStyle name="差_2015年基本建设计划汇报稿20150214_2016年基本建设计划修改稿12.22 2 2" xfId="280"/>
    <cellStyle name="差_2015年基本建设计划汇报稿20150214_2016年基本建设计划修改稿2016.01.18 2 2" xfId="281"/>
    <cellStyle name="好_2015年基本建设计划汇报稿20150214_2016年基本建设计划修改稿2016.01.18 2" xfId="282"/>
    <cellStyle name="常规 10 2" xfId="283"/>
    <cellStyle name="好_2015年基本建设计划汇报稿20150214_2016年基本建设计划修改稿2016.01.18 2 2" xfId="284"/>
    <cellStyle name="常规 10 2 2" xfId="285"/>
    <cellStyle name="常规 10 2 2 2" xfId="286"/>
    <cellStyle name="输入 2" xfId="287"/>
    <cellStyle name="常规 10 2 3" xfId="288"/>
    <cellStyle name="常规 2" xfId="289"/>
    <cellStyle name="常规 2 2" xfId="290"/>
    <cellStyle name="常规 2 2 2" xfId="291"/>
    <cellStyle name="常规 2 2 2 2" xfId="292"/>
    <cellStyle name="常规 2 2 3" xfId="293"/>
    <cellStyle name="输入 3 2" xfId="294"/>
    <cellStyle name="常规 2 3" xfId="295"/>
    <cellStyle name="常规 2 3 2" xfId="296"/>
    <cellStyle name="常规 2_20160725 2016-第二批基本建设计划" xfId="297"/>
    <cellStyle name="常规 3 2 2 2" xfId="298"/>
    <cellStyle name="常规 3 2 3" xfId="299"/>
    <cellStyle name="常规 3 3 2" xfId="300"/>
    <cellStyle name="常规 3_20160725 2016-第二批基本建设计划" xfId="301"/>
    <cellStyle name="常规 4 2 2" xfId="302"/>
    <cellStyle name="常规 4 3" xfId="303"/>
    <cellStyle name="常规 7" xfId="304"/>
    <cellStyle name="警告文本 3 2" xfId="305"/>
    <cellStyle name="常规 8" xfId="306"/>
    <cellStyle name="常规_Sheet1" xfId="307"/>
    <cellStyle name="好 2" xfId="308"/>
    <cellStyle name="好 2 2" xfId="309"/>
    <cellStyle name="好 3" xfId="310"/>
    <cellStyle name="好_2015年基本建设计划汇报稿20150214" xfId="311"/>
    <cellStyle name="好_2015年基本建设计划汇报稿20150214 2" xfId="312"/>
    <cellStyle name="好_2015年基本建设计划汇报稿20150214 3" xfId="313"/>
    <cellStyle name="好_2015年基本建设计划汇报稿20150214_2016年基本建设计划修改稿12.22" xfId="314"/>
    <cellStyle name="好_2015年基本建设计划汇报稿20150214_2016年基本建设计划修改稿2016.01.18" xfId="315"/>
    <cellStyle name="汇总 2" xfId="316"/>
    <cellStyle name="检查单元格 2 2 2" xfId="317"/>
    <cellStyle name="检查单元格 2 3" xfId="318"/>
    <cellStyle name="解释性文本 2" xfId="319"/>
    <cellStyle name="解释性文本 3 2" xfId="320"/>
    <cellStyle name="警告文本 2" xfId="321"/>
    <cellStyle name="警告文本 2 2" xfId="322"/>
    <cellStyle name="警告文本 2 2 2" xfId="323"/>
    <cellStyle name="警告文本 2 3" xfId="324"/>
    <cellStyle name="警告文本 3" xfId="325"/>
    <cellStyle name="链接单元格 2" xfId="326"/>
    <cellStyle name="链接单元格 2 2" xfId="327"/>
    <cellStyle name="链接单元格 2 2 2" xfId="328"/>
    <cellStyle name="链接单元格 2 3" xfId="329"/>
    <cellStyle name="强调文字颜色 1 2" xfId="330"/>
    <cellStyle name="强调文字颜色 1 2 2" xfId="331"/>
    <cellStyle name="强调文字颜色 1 2 2 2" xfId="332"/>
    <cellStyle name="强调文字颜色 6 2 2 2" xfId="333"/>
    <cellStyle name="强调文字颜色 1 3" xfId="334"/>
    <cellStyle name="强调文字颜色 1 3 2" xfId="335"/>
    <cellStyle name="强调文字颜色 2 2" xfId="336"/>
    <cellStyle name="强调文字颜色 2 2 2" xfId="337"/>
    <cellStyle name="强调文字颜色 2 3" xfId="338"/>
    <cellStyle name="强调文字颜色 3 2" xfId="339"/>
    <cellStyle name="强调文字颜色 3 3" xfId="340"/>
    <cellStyle name="强调文字颜色 3 3 2" xfId="341"/>
    <cellStyle name="强调文字颜色 4 2" xfId="342"/>
    <cellStyle name="强调文字颜色 4 2 2" xfId="343"/>
    <cellStyle name="强调文字颜色 4 2 2 2" xfId="344"/>
    <cellStyle name="强调文字颜色 4 3" xfId="345"/>
    <cellStyle name="强调文字颜色 4 3 2" xfId="346"/>
    <cellStyle name="强调文字颜色 5 2" xfId="347"/>
    <cellStyle name="强调文字颜色 5 2 2" xfId="348"/>
    <cellStyle name="强调文字颜色 5 3" xfId="349"/>
    <cellStyle name="强调文字颜色 5 3 2" xfId="350"/>
    <cellStyle name="强调文字颜色 6 2" xfId="351"/>
    <cellStyle name="强调文字颜色 6 2 2" xfId="352"/>
    <cellStyle name="强调文字颜色 6 2 3" xfId="353"/>
    <cellStyle name="强调文字颜色 6 3" xfId="354"/>
    <cellStyle name="强调文字颜色 6 3 2" xfId="355"/>
    <cellStyle name="适中 3" xfId="356"/>
    <cellStyle name="适中 3 2" xfId="357"/>
    <cellStyle name="输入 2 2" xfId="358"/>
    <cellStyle name="输入 2 3" xfId="359"/>
    <cellStyle name="输入 3" xfId="360"/>
    <cellStyle name="注释 2 2" xfId="361"/>
    <cellStyle name="注释 2 2 2" xfId="362"/>
    <cellStyle name="注释 3 2" xfId="3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CCFFCC"/>
      <color rgb="0000FF00"/>
      <color rgb="00E3E3E3"/>
      <color rgb="00FFFFFF"/>
      <color rgb="00FFFF00"/>
      <color rgb="00FFCC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116"/>
  <sheetViews>
    <sheetView tabSelected="1" zoomScaleSheetLayoutView="60" workbookViewId="0">
      <selection activeCell="A2" sqref="A2:AG2"/>
    </sheetView>
  </sheetViews>
  <sheetFormatPr defaultColWidth="8.625" defaultRowHeight="14.25"/>
  <cols>
    <col min="1" max="1" width="4.5" style="24"/>
    <col min="2" max="2" width="5.25" style="25"/>
    <col min="3" max="3" width="3.875" style="24"/>
    <col min="4" max="4" width="38.625" style="25"/>
    <col min="5" max="5" width="21.75" style="25"/>
    <col min="6" max="6" width="5.875" style="24"/>
    <col min="7" max="7" width="44.375" style="25"/>
    <col min="8" max="8" width="18.625" style="24"/>
    <col min="9" max="10" width="10.625" style="25" hidden="1"/>
    <col min="11" max="11" width="13.25" style="25" hidden="1"/>
    <col min="12" max="12" width="10.625" style="25" hidden="1"/>
    <col min="13" max="13" width="8.5" style="25" hidden="1"/>
    <col min="14" max="14" width="13.375" style="25" hidden="1"/>
    <col min="15" max="16" width="13.25" style="24" hidden="1"/>
    <col min="17" max="17" width="15.75" style="24" hidden="1"/>
    <col min="18" max="18" width="13.25" style="24" hidden="1"/>
    <col min="19" max="19" width="8.5" style="24" hidden="1"/>
    <col min="20" max="20" width="15.875" style="24"/>
    <col min="21" max="21" width="16.125" style="24" hidden="1"/>
    <col min="22" max="22" width="12.375" style="24" hidden="1"/>
    <col min="23" max="23" width="18" style="26"/>
    <col min="24" max="24" width="28.875" style="24"/>
    <col min="25" max="25" width="15.625" style="24" hidden="1"/>
    <col min="26" max="26" width="10.625" style="24" hidden="1"/>
    <col min="27" max="27" width="8.375" style="24" hidden="1"/>
    <col min="28" max="28" width="16.625" style="24" hidden="1"/>
    <col min="29" max="29" width="18.75" style="25" hidden="1"/>
    <col min="30" max="31" width="16.625" style="24" hidden="1"/>
    <col min="32" max="32" width="20.625" style="25" hidden="1"/>
    <col min="33" max="33" width="26.5" style="25" hidden="1"/>
    <col min="34" max="34" width="9" style="25" hidden="1"/>
    <col min="35" max="64" width="9" style="25"/>
    <col min="65" max="16384" width="8.625" style="25"/>
  </cols>
  <sheetData>
    <row r="1" ht="20.25" spans="1:3">
      <c r="A1" s="27" t="s">
        <v>0</v>
      </c>
      <c r="B1" s="27"/>
      <c r="C1" s="27"/>
    </row>
    <row r="2" ht="49.5" customHeight="1" spans="1:33">
      <c r="A2" s="28" t="s">
        <v>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ht="16.5" customHeight="1" spans="1:33">
      <c r="A3" s="29"/>
      <c r="B3" s="29"/>
      <c r="C3" s="29"/>
      <c r="D3" s="30"/>
      <c r="E3" s="29"/>
      <c r="F3" s="29"/>
      <c r="G3" s="29"/>
      <c r="H3" s="31"/>
      <c r="I3" s="29"/>
      <c r="J3" s="29"/>
      <c r="K3" s="29"/>
      <c r="L3" s="29"/>
      <c r="M3" s="29"/>
      <c r="N3" s="29"/>
      <c r="O3" s="29"/>
      <c r="P3" s="29"/>
      <c r="T3" s="76"/>
      <c r="U3" s="76"/>
      <c r="V3" s="76"/>
      <c r="W3" s="31"/>
      <c r="X3" s="29"/>
      <c r="Y3" s="29"/>
      <c r="Z3" s="29"/>
      <c r="AA3" s="29"/>
      <c r="AB3" s="29"/>
      <c r="AC3" s="29"/>
      <c r="AD3" s="29"/>
      <c r="AE3" s="29"/>
      <c r="AF3" s="29"/>
      <c r="AG3" s="29"/>
    </row>
    <row r="4" s="23" customFormat="1" ht="17.25" customHeight="1" spans="1:32">
      <c r="A4" s="32" t="s">
        <v>2</v>
      </c>
      <c r="B4" s="32"/>
      <c r="C4" s="32"/>
      <c r="D4" s="32"/>
      <c r="E4" s="33"/>
      <c r="F4" s="34"/>
      <c r="G4" s="35"/>
      <c r="H4" s="34"/>
      <c r="I4" s="71"/>
      <c r="J4" s="34"/>
      <c r="K4" s="34"/>
      <c r="L4" s="34"/>
      <c r="M4" s="34"/>
      <c r="N4" s="34"/>
      <c r="O4" s="34"/>
      <c r="P4" s="34"/>
      <c r="Q4" s="34"/>
      <c r="R4" s="34"/>
      <c r="S4" s="34"/>
      <c r="T4" s="34"/>
      <c r="U4" s="34"/>
      <c r="V4" s="34"/>
      <c r="W4" s="77"/>
      <c r="X4" s="78" t="s">
        <v>3</v>
      </c>
      <c r="Y4" s="78"/>
      <c r="Z4" s="78"/>
      <c r="AA4" s="78"/>
      <c r="AB4" s="78"/>
      <c r="AD4" s="78"/>
      <c r="AE4" s="78"/>
      <c r="AF4" s="91">
        <v>2019</v>
      </c>
    </row>
    <row r="5" ht="30" customHeight="1" spans="1:33">
      <c r="A5" s="36" t="s">
        <v>4</v>
      </c>
      <c r="B5" s="36"/>
      <c r="C5" s="36"/>
      <c r="D5" s="37" t="s">
        <v>5</v>
      </c>
      <c r="E5" s="36" t="s">
        <v>6</v>
      </c>
      <c r="F5" s="36" t="s">
        <v>7</v>
      </c>
      <c r="G5" s="37" t="s">
        <v>8</v>
      </c>
      <c r="H5" s="38" t="s">
        <v>9</v>
      </c>
      <c r="I5" s="72" t="s">
        <v>10</v>
      </c>
      <c r="J5" s="72" t="s">
        <v>11</v>
      </c>
      <c r="K5" s="72" t="s">
        <v>12</v>
      </c>
      <c r="L5" s="72" t="s">
        <v>13</v>
      </c>
      <c r="M5" s="72"/>
      <c r="N5" s="72" t="s">
        <v>14</v>
      </c>
      <c r="O5" s="72" t="s">
        <v>15</v>
      </c>
      <c r="P5" s="72" t="s">
        <v>16</v>
      </c>
      <c r="Q5" s="72" t="s">
        <v>17</v>
      </c>
      <c r="R5" s="72" t="s">
        <v>18</v>
      </c>
      <c r="S5" s="72" t="s">
        <v>19</v>
      </c>
      <c r="T5" s="38" t="s">
        <v>20</v>
      </c>
      <c r="U5" s="38" t="s">
        <v>21</v>
      </c>
      <c r="V5" s="38" t="s">
        <v>22</v>
      </c>
      <c r="W5" s="36" t="s">
        <v>23</v>
      </c>
      <c r="X5" s="38" t="s">
        <v>24</v>
      </c>
      <c r="Y5" s="92" t="s">
        <v>25</v>
      </c>
      <c r="Z5" s="93" t="s">
        <v>26</v>
      </c>
      <c r="AA5" s="94"/>
      <c r="AB5" s="94"/>
      <c r="AC5" s="94"/>
      <c r="AD5" s="94"/>
      <c r="AE5" s="94"/>
      <c r="AF5" s="95"/>
      <c r="AG5" s="55" t="s">
        <v>27</v>
      </c>
    </row>
    <row r="6" ht="18.75" customHeight="1" spans="1:33">
      <c r="A6" s="36"/>
      <c r="B6" s="36"/>
      <c r="C6" s="36"/>
      <c r="D6" s="37"/>
      <c r="E6" s="36"/>
      <c r="F6" s="36"/>
      <c r="G6" s="37"/>
      <c r="H6" s="38"/>
      <c r="I6" s="50"/>
      <c r="J6" s="50"/>
      <c r="K6" s="50"/>
      <c r="L6" s="50"/>
      <c r="M6" s="50"/>
      <c r="N6" s="50"/>
      <c r="O6" s="50" t="e">
        <f>#REF!+#REF!</f>
        <v>#REF!</v>
      </c>
      <c r="P6" s="50"/>
      <c r="Q6" s="50"/>
      <c r="R6" s="50"/>
      <c r="S6" s="50"/>
      <c r="T6" s="38"/>
      <c r="U6" s="38"/>
      <c r="V6" s="38"/>
      <c r="W6" s="36"/>
      <c r="X6" s="38"/>
      <c r="Y6" s="96"/>
      <c r="Z6" s="97" t="s">
        <v>28</v>
      </c>
      <c r="AA6" s="97" t="s">
        <v>29</v>
      </c>
      <c r="AB6" s="97" t="s">
        <v>30</v>
      </c>
      <c r="AC6" s="72" t="s">
        <v>31</v>
      </c>
      <c r="AD6" s="72" t="s">
        <v>32</v>
      </c>
      <c r="AE6" s="72" t="s">
        <v>33</v>
      </c>
      <c r="AF6" s="72" t="s">
        <v>34</v>
      </c>
      <c r="AG6" s="50"/>
    </row>
    <row r="7" ht="27.75" customHeight="1" spans="1:33">
      <c r="A7" s="39" t="s">
        <v>35</v>
      </c>
      <c r="B7" s="40"/>
      <c r="C7" s="40"/>
      <c r="D7" s="40"/>
      <c r="E7" s="41"/>
      <c r="F7" s="42"/>
      <c r="G7" s="42"/>
      <c r="H7" s="42">
        <f>SUM(H8:H8)</f>
        <v>97000</v>
      </c>
      <c r="I7" s="42"/>
      <c r="J7" s="42"/>
      <c r="K7" s="42"/>
      <c r="L7" s="42"/>
      <c r="M7" s="42"/>
      <c r="N7" s="42"/>
      <c r="O7" s="42"/>
      <c r="P7" s="42"/>
      <c r="Q7" s="42"/>
      <c r="R7" s="42"/>
      <c r="S7" s="42"/>
      <c r="T7" s="79" t="s">
        <v>36</v>
      </c>
      <c r="U7" s="42"/>
      <c r="V7" s="42"/>
      <c r="W7" s="79" t="s">
        <v>36</v>
      </c>
      <c r="X7" s="42"/>
      <c r="Y7" s="98"/>
      <c r="Z7" s="97"/>
      <c r="AA7" s="97"/>
      <c r="AB7" s="97"/>
      <c r="AC7" s="72"/>
      <c r="AD7" s="72"/>
      <c r="AE7" s="72"/>
      <c r="AF7" s="72"/>
      <c r="AG7" s="111"/>
    </row>
    <row r="8" ht="60" customHeight="1" spans="1:33">
      <c r="A8" s="43">
        <v>1</v>
      </c>
      <c r="B8" s="43" t="s">
        <v>37</v>
      </c>
      <c r="C8" s="43">
        <v>1</v>
      </c>
      <c r="D8" s="44" t="s">
        <v>38</v>
      </c>
      <c r="E8" s="44" t="s">
        <v>39</v>
      </c>
      <c r="F8" s="43" t="s">
        <v>40</v>
      </c>
      <c r="G8" s="45" t="s">
        <v>41</v>
      </c>
      <c r="H8" s="46">
        <v>97000</v>
      </c>
      <c r="I8" s="46"/>
      <c r="J8" s="46"/>
      <c r="K8" s="46"/>
      <c r="L8" s="46"/>
      <c r="M8" s="46"/>
      <c r="N8" s="46"/>
      <c r="O8" s="46"/>
      <c r="P8" s="46"/>
      <c r="Q8" s="46"/>
      <c r="R8" s="46"/>
      <c r="S8" s="46"/>
      <c r="T8" s="80" t="s">
        <v>36</v>
      </c>
      <c r="U8" s="81" t="s">
        <v>42</v>
      </c>
      <c r="V8" s="57"/>
      <c r="W8" s="80" t="s">
        <v>36</v>
      </c>
      <c r="X8" s="57" t="s">
        <v>43</v>
      </c>
      <c r="Y8" s="98"/>
      <c r="Z8" s="97"/>
      <c r="AA8" s="97"/>
      <c r="AB8" s="97"/>
      <c r="AC8" s="72"/>
      <c r="AD8" s="72"/>
      <c r="AE8" s="72"/>
      <c r="AF8" s="72"/>
      <c r="AG8" s="111"/>
    </row>
    <row r="9" ht="27.75" customHeight="1" spans="1:33">
      <c r="A9" s="47" t="s">
        <v>44</v>
      </c>
      <c r="B9" s="47"/>
      <c r="C9" s="47"/>
      <c r="D9" s="47"/>
      <c r="E9" s="42"/>
      <c r="F9" s="42"/>
      <c r="G9" s="42"/>
      <c r="H9" s="42">
        <f>H10+H59+H63+H65+H75+H81+H95+H102+H106</f>
        <v>789990</v>
      </c>
      <c r="I9" s="42"/>
      <c r="J9" s="42"/>
      <c r="K9" s="42"/>
      <c r="L9" s="42"/>
      <c r="M9" s="42"/>
      <c r="N9" s="42"/>
      <c r="O9" s="42"/>
      <c r="P9" s="42"/>
      <c r="Q9" s="42"/>
      <c r="R9" s="42"/>
      <c r="S9" s="42"/>
      <c r="T9" s="82">
        <f>T10+T59+T63+T65+T75+T81+T95+T102+T106</f>
        <v>405760</v>
      </c>
      <c r="U9" s="42"/>
      <c r="V9" s="42"/>
      <c r="W9" s="42"/>
      <c r="X9" s="42"/>
      <c r="Y9" s="98"/>
      <c r="Z9" s="97"/>
      <c r="AA9" s="97"/>
      <c r="AB9" s="97"/>
      <c r="AC9" s="72"/>
      <c r="AD9" s="72"/>
      <c r="AE9" s="72"/>
      <c r="AF9" s="72"/>
      <c r="AG9" s="111"/>
    </row>
    <row r="10" ht="27.75" customHeight="1" spans="1:33">
      <c r="A10" s="48" t="s">
        <v>45</v>
      </c>
      <c r="B10" s="48"/>
      <c r="C10" s="48"/>
      <c r="D10" s="48"/>
      <c r="E10" s="49"/>
      <c r="F10" s="49"/>
      <c r="G10" s="49"/>
      <c r="H10" s="50">
        <f>SUM(H11:H58)</f>
        <v>208000</v>
      </c>
      <c r="I10" s="49"/>
      <c r="J10" s="49"/>
      <c r="K10" s="49"/>
      <c r="L10" s="49"/>
      <c r="M10" s="49"/>
      <c r="N10" s="49"/>
      <c r="O10" s="49"/>
      <c r="P10" s="49"/>
      <c r="Q10" s="49"/>
      <c r="R10" s="49"/>
      <c r="S10" s="49"/>
      <c r="T10" s="50">
        <f>SUM(T11:T58)</f>
        <v>156210</v>
      </c>
      <c r="U10" s="49"/>
      <c r="V10" s="49"/>
      <c r="W10" s="49"/>
      <c r="X10" s="49"/>
      <c r="Y10" s="98"/>
      <c r="Z10" s="97"/>
      <c r="AA10" s="97"/>
      <c r="AB10" s="97"/>
      <c r="AC10" s="72"/>
      <c r="AD10" s="72"/>
      <c r="AE10" s="72"/>
      <c r="AF10" s="72"/>
      <c r="AG10" s="111"/>
    </row>
    <row r="11" ht="120.95" customHeight="1" spans="1:33">
      <c r="A11" s="43">
        <v>1</v>
      </c>
      <c r="B11" s="51" t="s">
        <v>46</v>
      </c>
      <c r="C11" s="43">
        <v>1</v>
      </c>
      <c r="D11" s="44" t="s">
        <v>47</v>
      </c>
      <c r="E11" s="44" t="s">
        <v>48</v>
      </c>
      <c r="F11" s="43" t="s">
        <v>49</v>
      </c>
      <c r="G11" s="45" t="s">
        <v>50</v>
      </c>
      <c r="H11" s="46">
        <v>17000</v>
      </c>
      <c r="I11" s="46"/>
      <c r="J11" s="46">
        <v>2240</v>
      </c>
      <c r="K11" s="46"/>
      <c r="L11" s="46">
        <v>2240</v>
      </c>
      <c r="M11" s="46">
        <v>6.02</v>
      </c>
      <c r="N11" s="46"/>
      <c r="O11" s="46">
        <v>2240</v>
      </c>
      <c r="P11" s="46">
        <v>0</v>
      </c>
      <c r="Q11" s="46">
        <v>19000</v>
      </c>
      <c r="R11" s="46"/>
      <c r="S11" s="46"/>
      <c r="T11" s="46">
        <v>8900</v>
      </c>
      <c r="U11" s="81" t="s">
        <v>42</v>
      </c>
      <c r="V11" s="57"/>
      <c r="W11" s="55" t="s">
        <v>51</v>
      </c>
      <c r="X11" s="83" t="s">
        <v>52</v>
      </c>
      <c r="Y11" s="98"/>
      <c r="Z11" s="97"/>
      <c r="AA11" s="97"/>
      <c r="AB11" s="97"/>
      <c r="AC11" s="72"/>
      <c r="AD11" s="72"/>
      <c r="AE11" s="72"/>
      <c r="AF11" s="72"/>
      <c r="AG11" s="111"/>
    </row>
    <row r="12" ht="50.1" customHeight="1" spans="1:33">
      <c r="A12" s="43">
        <v>2</v>
      </c>
      <c r="B12" s="51"/>
      <c r="C12" s="43">
        <v>2</v>
      </c>
      <c r="D12" s="52" t="s">
        <v>53</v>
      </c>
      <c r="E12" s="52" t="s">
        <v>54</v>
      </c>
      <c r="F12" s="43" t="s">
        <v>49</v>
      </c>
      <c r="G12" s="52" t="s">
        <v>55</v>
      </c>
      <c r="H12" s="43">
        <v>2900</v>
      </c>
      <c r="I12" s="73"/>
      <c r="J12" s="52">
        <v>2900</v>
      </c>
      <c r="K12" s="54"/>
      <c r="L12" s="54">
        <f>J12-K12</f>
        <v>2900</v>
      </c>
      <c r="M12" s="52">
        <f>1105*50/10000</f>
        <v>5.525</v>
      </c>
      <c r="N12" s="52"/>
      <c r="O12" s="43">
        <f>L12-N12</f>
        <v>2900</v>
      </c>
      <c r="P12" s="43">
        <v>0</v>
      </c>
      <c r="Q12" s="43">
        <f>O12-P12</f>
        <v>2900</v>
      </c>
      <c r="R12" s="43">
        <v>100</v>
      </c>
      <c r="S12" s="43"/>
      <c r="T12" s="43">
        <v>1000</v>
      </c>
      <c r="U12" s="55" t="s">
        <v>56</v>
      </c>
      <c r="V12" s="57"/>
      <c r="W12" s="55" t="s">
        <v>51</v>
      </c>
      <c r="X12" s="84"/>
      <c r="Y12" s="98"/>
      <c r="Z12" s="97"/>
      <c r="AA12" s="97"/>
      <c r="AB12" s="97"/>
      <c r="AC12" s="72"/>
      <c r="AD12" s="72"/>
      <c r="AE12" s="72"/>
      <c r="AF12" s="72"/>
      <c r="AG12" s="111"/>
    </row>
    <row r="13" ht="36" customHeight="1" spans="1:33">
      <c r="A13" s="43">
        <v>3</v>
      </c>
      <c r="B13" s="51"/>
      <c r="C13" s="43">
        <v>3</v>
      </c>
      <c r="D13" s="52" t="s">
        <v>57</v>
      </c>
      <c r="E13" s="52" t="s">
        <v>58</v>
      </c>
      <c r="F13" s="43" t="s">
        <v>49</v>
      </c>
      <c r="G13" s="52" t="s">
        <v>59</v>
      </c>
      <c r="H13" s="43">
        <v>800</v>
      </c>
      <c r="I13" s="73"/>
      <c r="J13" s="52"/>
      <c r="K13" s="54"/>
      <c r="L13" s="54"/>
      <c r="M13" s="52"/>
      <c r="N13" s="52"/>
      <c r="O13" s="43"/>
      <c r="P13" s="43"/>
      <c r="Q13" s="43"/>
      <c r="R13" s="43"/>
      <c r="S13" s="43"/>
      <c r="T13" s="43">
        <v>800</v>
      </c>
      <c r="U13" s="55" t="s">
        <v>56</v>
      </c>
      <c r="V13" s="57"/>
      <c r="W13" s="55" t="s">
        <v>51</v>
      </c>
      <c r="X13" s="84"/>
      <c r="Y13" s="98"/>
      <c r="Z13" s="97"/>
      <c r="AA13" s="97"/>
      <c r="AB13" s="97"/>
      <c r="AC13" s="72"/>
      <c r="AD13" s="72"/>
      <c r="AE13" s="72"/>
      <c r="AF13" s="72"/>
      <c r="AG13" s="111"/>
    </row>
    <row r="14" ht="36" customHeight="1" spans="1:33">
      <c r="A14" s="43">
        <v>4</v>
      </c>
      <c r="B14" s="51"/>
      <c r="C14" s="43">
        <v>4</v>
      </c>
      <c r="D14" s="52" t="s">
        <v>60</v>
      </c>
      <c r="E14" s="52" t="s">
        <v>61</v>
      </c>
      <c r="F14" s="43" t="s">
        <v>49</v>
      </c>
      <c r="G14" s="52" t="s">
        <v>62</v>
      </c>
      <c r="H14" s="43">
        <v>7200</v>
      </c>
      <c r="I14" s="73"/>
      <c r="J14" s="52"/>
      <c r="K14" s="54"/>
      <c r="L14" s="54"/>
      <c r="M14" s="52"/>
      <c r="N14" s="52"/>
      <c r="O14" s="43"/>
      <c r="P14" s="43"/>
      <c r="Q14" s="43"/>
      <c r="R14" s="43"/>
      <c r="S14" s="43"/>
      <c r="T14" s="43">
        <v>3700</v>
      </c>
      <c r="U14" s="55" t="s">
        <v>63</v>
      </c>
      <c r="V14" s="57"/>
      <c r="W14" s="55" t="s">
        <v>51</v>
      </c>
      <c r="X14" s="84"/>
      <c r="Y14" s="98"/>
      <c r="Z14" s="97"/>
      <c r="AA14" s="97"/>
      <c r="AB14" s="97"/>
      <c r="AC14" s="72"/>
      <c r="AD14" s="72"/>
      <c r="AE14" s="72"/>
      <c r="AF14" s="72"/>
      <c r="AG14" s="111"/>
    </row>
    <row r="15" ht="36.95" customHeight="1" spans="1:33">
      <c r="A15" s="43">
        <v>5</v>
      </c>
      <c r="B15" s="51"/>
      <c r="C15" s="43">
        <v>5</v>
      </c>
      <c r="D15" s="53" t="s">
        <v>64</v>
      </c>
      <c r="E15" s="52" t="s">
        <v>65</v>
      </c>
      <c r="F15" s="43" t="s">
        <v>49</v>
      </c>
      <c r="G15" s="52" t="s">
        <v>66</v>
      </c>
      <c r="H15" s="43">
        <v>5260</v>
      </c>
      <c r="I15" s="73"/>
      <c r="J15" s="52"/>
      <c r="K15" s="54"/>
      <c r="L15" s="54"/>
      <c r="M15" s="52"/>
      <c r="N15" s="52"/>
      <c r="O15" s="43"/>
      <c r="P15" s="43"/>
      <c r="Q15" s="43"/>
      <c r="R15" s="43"/>
      <c r="S15" s="43"/>
      <c r="T15" s="43">
        <v>4200</v>
      </c>
      <c r="U15" s="55" t="s">
        <v>56</v>
      </c>
      <c r="V15" s="57"/>
      <c r="W15" s="55" t="s">
        <v>67</v>
      </c>
      <c r="X15" s="84"/>
      <c r="Y15" s="98"/>
      <c r="Z15" s="97"/>
      <c r="AA15" s="97"/>
      <c r="AB15" s="97"/>
      <c r="AC15" s="72"/>
      <c r="AD15" s="72"/>
      <c r="AE15" s="72"/>
      <c r="AF15" s="72"/>
      <c r="AG15" s="111"/>
    </row>
    <row r="16" ht="39" customHeight="1" spans="1:33">
      <c r="A16" s="43">
        <v>6</v>
      </c>
      <c r="B16" s="51"/>
      <c r="C16" s="43">
        <v>6</v>
      </c>
      <c r="D16" s="54" t="s">
        <v>68</v>
      </c>
      <c r="E16" s="52" t="s">
        <v>69</v>
      </c>
      <c r="F16" s="43" t="s">
        <v>49</v>
      </c>
      <c r="G16" s="52" t="s">
        <v>70</v>
      </c>
      <c r="H16" s="55">
        <v>5500</v>
      </c>
      <c r="I16" s="54"/>
      <c r="J16" s="74"/>
      <c r="K16" s="54"/>
      <c r="L16" s="54"/>
      <c r="M16" s="74"/>
      <c r="N16" s="74"/>
      <c r="O16" s="43"/>
      <c r="P16" s="43"/>
      <c r="Q16" s="43"/>
      <c r="R16" s="43"/>
      <c r="S16" s="43"/>
      <c r="T16" s="43">
        <v>1650</v>
      </c>
      <c r="U16" s="55"/>
      <c r="V16" s="57"/>
      <c r="W16" s="55" t="s">
        <v>51</v>
      </c>
      <c r="X16" s="84"/>
      <c r="Y16" s="98"/>
      <c r="Z16" s="97"/>
      <c r="AA16" s="97"/>
      <c r="AB16" s="97"/>
      <c r="AC16" s="72"/>
      <c r="AD16" s="72"/>
      <c r="AE16" s="72"/>
      <c r="AF16" s="72"/>
      <c r="AG16" s="112"/>
    </row>
    <row r="17" ht="39" customHeight="1" spans="1:33">
      <c r="A17" s="43">
        <v>7</v>
      </c>
      <c r="B17" s="51"/>
      <c r="C17" s="43">
        <v>7</v>
      </c>
      <c r="D17" s="45" t="s">
        <v>71</v>
      </c>
      <c r="E17" s="56" t="s">
        <v>72</v>
      </c>
      <c r="F17" s="43" t="s">
        <v>73</v>
      </c>
      <c r="G17" s="56" t="s">
        <v>74</v>
      </c>
      <c r="H17" s="57">
        <v>10000</v>
      </c>
      <c r="I17" s="57"/>
      <c r="J17" s="57"/>
      <c r="K17" s="57"/>
      <c r="L17" s="57"/>
      <c r="M17" s="57"/>
      <c r="N17" s="57"/>
      <c r="O17" s="57"/>
      <c r="P17" s="57"/>
      <c r="Q17" s="57"/>
      <c r="R17" s="57"/>
      <c r="S17" s="57"/>
      <c r="T17" s="57">
        <v>10000</v>
      </c>
      <c r="U17" s="57"/>
      <c r="V17" s="57"/>
      <c r="W17" s="55" t="s">
        <v>75</v>
      </c>
      <c r="X17" s="84"/>
      <c r="Y17" s="98"/>
      <c r="Z17" s="97"/>
      <c r="AA17" s="97"/>
      <c r="AB17" s="97"/>
      <c r="AC17" s="72"/>
      <c r="AD17" s="72"/>
      <c r="AE17" s="72"/>
      <c r="AF17" s="72"/>
      <c r="AG17" s="112"/>
    </row>
    <row r="18" ht="32.25" customHeight="1" spans="1:32">
      <c r="A18" s="43">
        <v>8</v>
      </c>
      <c r="B18" s="51" t="s">
        <v>76</v>
      </c>
      <c r="C18" s="12">
        <v>1</v>
      </c>
      <c r="D18" s="52" t="s">
        <v>77</v>
      </c>
      <c r="E18" s="58" t="s">
        <v>78</v>
      </c>
      <c r="F18" s="43" t="s">
        <v>49</v>
      </c>
      <c r="G18" s="45" t="s">
        <v>79</v>
      </c>
      <c r="H18" s="59">
        <v>1450</v>
      </c>
      <c r="I18" s="52"/>
      <c r="J18" s="52"/>
      <c r="K18" s="52"/>
      <c r="L18" s="54"/>
      <c r="M18" s="52"/>
      <c r="N18" s="52"/>
      <c r="O18" s="43"/>
      <c r="P18" s="43"/>
      <c r="Q18" s="43"/>
      <c r="R18" s="43"/>
      <c r="S18" s="43"/>
      <c r="T18" s="59">
        <v>1050</v>
      </c>
      <c r="U18" s="55" t="s">
        <v>56</v>
      </c>
      <c r="V18" s="52"/>
      <c r="W18" s="55" t="s">
        <v>67</v>
      </c>
      <c r="X18" s="84"/>
      <c r="Y18" s="55"/>
      <c r="Z18" s="55"/>
      <c r="AA18" s="53"/>
      <c r="AB18" s="99"/>
      <c r="AC18" s="99"/>
      <c r="AD18" s="53"/>
      <c r="AE18" s="55"/>
      <c r="AF18" s="54"/>
    </row>
    <row r="19" ht="32.25" customHeight="1" spans="1:32">
      <c r="A19" s="43">
        <v>9</v>
      </c>
      <c r="B19" s="51"/>
      <c r="C19" s="12">
        <v>2</v>
      </c>
      <c r="D19" s="52" t="s">
        <v>80</v>
      </c>
      <c r="E19" s="52" t="s">
        <v>81</v>
      </c>
      <c r="F19" s="55" t="s">
        <v>49</v>
      </c>
      <c r="G19" s="52" t="s">
        <v>82</v>
      </c>
      <c r="H19" s="55">
        <v>1750</v>
      </c>
      <c r="I19" s="52"/>
      <c r="J19" s="52"/>
      <c r="K19" s="52"/>
      <c r="L19" s="54"/>
      <c r="M19" s="52"/>
      <c r="N19" s="52"/>
      <c r="O19" s="43"/>
      <c r="P19" s="43"/>
      <c r="Q19" s="43"/>
      <c r="R19" s="43"/>
      <c r="S19" s="43"/>
      <c r="T19" s="55">
        <v>1550</v>
      </c>
      <c r="U19" s="55" t="s">
        <v>56</v>
      </c>
      <c r="V19" s="45" t="s">
        <v>83</v>
      </c>
      <c r="W19" s="55" t="s">
        <v>67</v>
      </c>
      <c r="X19" s="84"/>
      <c r="Y19" s="55"/>
      <c r="Z19" s="55"/>
      <c r="AA19" s="53"/>
      <c r="AB19" s="99"/>
      <c r="AC19" s="99"/>
      <c r="AD19" s="53"/>
      <c r="AE19" s="55"/>
      <c r="AF19" s="54"/>
    </row>
    <row r="20" ht="46.5" customHeight="1" spans="1:32">
      <c r="A20" s="43">
        <v>10</v>
      </c>
      <c r="B20" s="51"/>
      <c r="C20" s="12">
        <v>3</v>
      </c>
      <c r="D20" s="52" t="s">
        <v>84</v>
      </c>
      <c r="E20" s="44" t="s">
        <v>85</v>
      </c>
      <c r="F20" s="55" t="s">
        <v>49</v>
      </c>
      <c r="G20" s="45" t="s">
        <v>86</v>
      </c>
      <c r="H20" s="12">
        <v>1430</v>
      </c>
      <c r="I20" s="54"/>
      <c r="J20" s="74">
        <v>1430</v>
      </c>
      <c r="K20" s="54"/>
      <c r="L20" s="54">
        <f>J20-K20</f>
        <v>1430</v>
      </c>
      <c r="M20" s="74">
        <v>4.0259</v>
      </c>
      <c r="N20" s="74"/>
      <c r="O20" s="43">
        <f>L20-N20</f>
        <v>1430</v>
      </c>
      <c r="P20" s="43"/>
      <c r="Q20" s="43">
        <f>O20-P20</f>
        <v>1430</v>
      </c>
      <c r="R20" s="43">
        <v>430</v>
      </c>
      <c r="S20" s="43">
        <v>800</v>
      </c>
      <c r="T20" s="43">
        <v>630</v>
      </c>
      <c r="U20" s="55" t="s">
        <v>56</v>
      </c>
      <c r="V20" s="52" t="s">
        <v>87</v>
      </c>
      <c r="W20" s="55" t="s">
        <v>67</v>
      </c>
      <c r="X20" s="84"/>
      <c r="Y20" s="55"/>
      <c r="Z20" s="55"/>
      <c r="AA20" s="53"/>
      <c r="AB20" s="99"/>
      <c r="AC20" s="99"/>
      <c r="AD20" s="53"/>
      <c r="AE20" s="55"/>
      <c r="AF20" s="54"/>
    </row>
    <row r="21" ht="34.5" customHeight="1" spans="1:32">
      <c r="A21" s="43">
        <v>11</v>
      </c>
      <c r="B21" s="51"/>
      <c r="C21" s="12">
        <v>4</v>
      </c>
      <c r="D21" s="52" t="s">
        <v>88</v>
      </c>
      <c r="E21" s="52" t="s">
        <v>89</v>
      </c>
      <c r="F21" s="55" t="s">
        <v>49</v>
      </c>
      <c r="G21" s="52" t="s">
        <v>90</v>
      </c>
      <c r="H21" s="55">
        <v>760</v>
      </c>
      <c r="I21" s="52"/>
      <c r="J21" s="52"/>
      <c r="K21" s="52"/>
      <c r="L21" s="54"/>
      <c r="M21" s="52"/>
      <c r="N21" s="52"/>
      <c r="O21" s="43"/>
      <c r="P21" s="43"/>
      <c r="Q21" s="43"/>
      <c r="R21" s="43"/>
      <c r="S21" s="43"/>
      <c r="T21" s="55">
        <v>760</v>
      </c>
      <c r="U21" s="55" t="s">
        <v>56</v>
      </c>
      <c r="V21" s="45"/>
      <c r="W21" s="55" t="s">
        <v>67</v>
      </c>
      <c r="X21" s="85"/>
      <c r="Y21" s="55"/>
      <c r="Z21" s="55"/>
      <c r="AA21" s="53"/>
      <c r="AB21" s="99"/>
      <c r="AC21" s="99"/>
      <c r="AD21" s="53"/>
      <c r="AE21" s="55"/>
      <c r="AF21" s="54"/>
    </row>
    <row r="22" ht="36.95" customHeight="1" spans="1:33">
      <c r="A22" s="43">
        <v>12</v>
      </c>
      <c r="B22" s="51" t="s">
        <v>91</v>
      </c>
      <c r="C22" s="43">
        <v>1</v>
      </c>
      <c r="D22" s="45" t="s">
        <v>92</v>
      </c>
      <c r="E22" s="56" t="s">
        <v>93</v>
      </c>
      <c r="F22" s="43" t="s">
        <v>40</v>
      </c>
      <c r="G22" s="56" t="s">
        <v>94</v>
      </c>
      <c r="H22" s="57">
        <v>10600</v>
      </c>
      <c r="I22" s="75"/>
      <c r="J22" s="75"/>
      <c r="K22" s="75"/>
      <c r="L22" s="75"/>
      <c r="M22" s="75"/>
      <c r="N22" s="75"/>
      <c r="O22" s="75"/>
      <c r="P22" s="75"/>
      <c r="Q22" s="75"/>
      <c r="R22" s="75"/>
      <c r="S22" s="75"/>
      <c r="T22" s="57">
        <v>10600</v>
      </c>
      <c r="U22" s="57"/>
      <c r="V22" s="57"/>
      <c r="W22" s="55" t="s">
        <v>95</v>
      </c>
      <c r="X22" s="83" t="s">
        <v>52</v>
      </c>
      <c r="Y22" s="98"/>
      <c r="Z22" s="97"/>
      <c r="AA22" s="97"/>
      <c r="AB22" s="97"/>
      <c r="AC22" s="72"/>
      <c r="AD22" s="72"/>
      <c r="AE22" s="72"/>
      <c r="AF22" s="72"/>
      <c r="AG22" s="111"/>
    </row>
    <row r="23" ht="39.95" customHeight="1" spans="1:33">
      <c r="A23" s="43">
        <v>13</v>
      </c>
      <c r="B23" s="51"/>
      <c r="C23" s="43">
        <v>2</v>
      </c>
      <c r="D23" s="45" t="s">
        <v>96</v>
      </c>
      <c r="E23" s="56" t="s">
        <v>97</v>
      </c>
      <c r="F23" s="43" t="s">
        <v>40</v>
      </c>
      <c r="G23" s="56" t="s">
        <v>98</v>
      </c>
      <c r="H23" s="57">
        <v>13680</v>
      </c>
      <c r="I23" s="75"/>
      <c r="J23" s="75"/>
      <c r="K23" s="75"/>
      <c r="L23" s="75"/>
      <c r="M23" s="75"/>
      <c r="N23" s="75"/>
      <c r="O23" s="75"/>
      <c r="P23" s="75"/>
      <c r="Q23" s="75"/>
      <c r="R23" s="75"/>
      <c r="S23" s="75"/>
      <c r="T23" s="57">
        <v>13680</v>
      </c>
      <c r="U23" s="57"/>
      <c r="V23" s="57"/>
      <c r="W23" s="55" t="s">
        <v>95</v>
      </c>
      <c r="X23" s="84"/>
      <c r="Y23" s="98"/>
      <c r="Z23" s="97"/>
      <c r="AA23" s="97"/>
      <c r="AB23" s="97"/>
      <c r="AC23" s="72"/>
      <c r="AD23" s="72"/>
      <c r="AE23" s="72"/>
      <c r="AF23" s="72"/>
      <c r="AG23" s="111"/>
    </row>
    <row r="24" ht="40.5" customHeight="1" spans="1:33">
      <c r="A24" s="43">
        <v>14</v>
      </c>
      <c r="B24" s="51"/>
      <c r="C24" s="43">
        <v>3</v>
      </c>
      <c r="D24" s="45" t="s">
        <v>99</v>
      </c>
      <c r="E24" s="56" t="s">
        <v>100</v>
      </c>
      <c r="F24" s="43" t="s">
        <v>40</v>
      </c>
      <c r="G24" s="56" t="s">
        <v>101</v>
      </c>
      <c r="H24" s="57">
        <v>3840</v>
      </c>
      <c r="I24" s="75"/>
      <c r="J24" s="75"/>
      <c r="K24" s="75"/>
      <c r="L24" s="75"/>
      <c r="M24" s="75"/>
      <c r="N24" s="75"/>
      <c r="O24" s="75"/>
      <c r="P24" s="75"/>
      <c r="Q24" s="75"/>
      <c r="R24" s="75"/>
      <c r="S24" s="75"/>
      <c r="T24" s="57">
        <v>3840</v>
      </c>
      <c r="U24" s="57"/>
      <c r="V24" s="57"/>
      <c r="W24" s="55" t="s">
        <v>102</v>
      </c>
      <c r="X24" s="84"/>
      <c r="Y24" s="98"/>
      <c r="Z24" s="97"/>
      <c r="AA24" s="97"/>
      <c r="AB24" s="97"/>
      <c r="AC24" s="72"/>
      <c r="AD24" s="72"/>
      <c r="AE24" s="72"/>
      <c r="AF24" s="72"/>
      <c r="AG24" s="111"/>
    </row>
    <row r="25" ht="40.5" customHeight="1" spans="1:33">
      <c r="A25" s="43">
        <v>15</v>
      </c>
      <c r="B25" s="51"/>
      <c r="C25" s="43">
        <v>4</v>
      </c>
      <c r="D25" s="45" t="s">
        <v>103</v>
      </c>
      <c r="E25" s="56" t="s">
        <v>104</v>
      </c>
      <c r="F25" s="43" t="s">
        <v>40</v>
      </c>
      <c r="G25" s="56" t="s">
        <v>105</v>
      </c>
      <c r="H25" s="57">
        <v>1650</v>
      </c>
      <c r="I25" s="75"/>
      <c r="J25" s="75"/>
      <c r="K25" s="75"/>
      <c r="L25" s="75"/>
      <c r="M25" s="75"/>
      <c r="N25" s="75"/>
      <c r="O25" s="75"/>
      <c r="P25" s="75"/>
      <c r="Q25" s="75"/>
      <c r="R25" s="75"/>
      <c r="S25" s="75"/>
      <c r="T25" s="57">
        <v>1650</v>
      </c>
      <c r="U25" s="57"/>
      <c r="V25" s="57"/>
      <c r="W25" s="55" t="s">
        <v>102</v>
      </c>
      <c r="X25" s="84"/>
      <c r="Y25" s="98"/>
      <c r="Z25" s="97"/>
      <c r="AA25" s="97"/>
      <c r="AB25" s="97"/>
      <c r="AC25" s="72"/>
      <c r="AD25" s="72"/>
      <c r="AE25" s="72"/>
      <c r="AF25" s="72"/>
      <c r="AG25" s="111"/>
    </row>
    <row r="26" ht="40.5" customHeight="1" spans="1:33">
      <c r="A26" s="43">
        <v>16</v>
      </c>
      <c r="B26" s="51"/>
      <c r="C26" s="43">
        <v>5</v>
      </c>
      <c r="D26" s="45" t="s">
        <v>106</v>
      </c>
      <c r="E26" s="56" t="s">
        <v>107</v>
      </c>
      <c r="F26" s="43" t="s">
        <v>40</v>
      </c>
      <c r="G26" s="56" t="s">
        <v>108</v>
      </c>
      <c r="H26" s="57">
        <v>1280</v>
      </c>
      <c r="I26" s="75"/>
      <c r="J26" s="75"/>
      <c r="K26" s="75"/>
      <c r="L26" s="75"/>
      <c r="M26" s="75"/>
      <c r="N26" s="75"/>
      <c r="O26" s="75"/>
      <c r="P26" s="75"/>
      <c r="Q26" s="75"/>
      <c r="R26" s="75"/>
      <c r="S26" s="75"/>
      <c r="T26" s="57">
        <v>1280</v>
      </c>
      <c r="U26" s="57"/>
      <c r="V26" s="57"/>
      <c r="W26" s="55" t="s">
        <v>109</v>
      </c>
      <c r="X26" s="84"/>
      <c r="Y26" s="98"/>
      <c r="Z26" s="97"/>
      <c r="AA26" s="97"/>
      <c r="AB26" s="97"/>
      <c r="AC26" s="72"/>
      <c r="AD26" s="72"/>
      <c r="AE26" s="72"/>
      <c r="AF26" s="72"/>
      <c r="AG26" s="111"/>
    </row>
    <row r="27" ht="40.5" customHeight="1" spans="1:33">
      <c r="A27" s="43">
        <v>17</v>
      </c>
      <c r="B27" s="51"/>
      <c r="C27" s="43">
        <v>6</v>
      </c>
      <c r="D27" s="45" t="s">
        <v>110</v>
      </c>
      <c r="E27" s="56" t="s">
        <v>111</v>
      </c>
      <c r="F27" s="43" t="s">
        <v>40</v>
      </c>
      <c r="G27" s="56" t="s">
        <v>112</v>
      </c>
      <c r="H27" s="57">
        <v>4460</v>
      </c>
      <c r="I27" s="75"/>
      <c r="J27" s="75"/>
      <c r="K27" s="75"/>
      <c r="L27" s="75"/>
      <c r="M27" s="75"/>
      <c r="N27" s="75"/>
      <c r="O27" s="75"/>
      <c r="P27" s="75"/>
      <c r="Q27" s="75"/>
      <c r="R27" s="75"/>
      <c r="S27" s="75"/>
      <c r="T27" s="57">
        <v>4460</v>
      </c>
      <c r="U27" s="57"/>
      <c r="V27" s="57"/>
      <c r="W27" s="55" t="s">
        <v>95</v>
      </c>
      <c r="X27" s="84"/>
      <c r="Y27" s="98"/>
      <c r="Z27" s="97"/>
      <c r="AA27" s="97"/>
      <c r="AB27" s="97"/>
      <c r="AC27" s="72"/>
      <c r="AD27" s="72"/>
      <c r="AE27" s="72"/>
      <c r="AF27" s="72"/>
      <c r="AG27" s="111"/>
    </row>
    <row r="28" ht="39" customHeight="1" spans="1:33">
      <c r="A28" s="43">
        <v>18</v>
      </c>
      <c r="B28" s="51"/>
      <c r="C28" s="43">
        <v>7</v>
      </c>
      <c r="D28" s="45" t="s">
        <v>113</v>
      </c>
      <c r="E28" s="56" t="s">
        <v>114</v>
      </c>
      <c r="F28" s="43" t="s">
        <v>40</v>
      </c>
      <c r="G28" s="56" t="s">
        <v>115</v>
      </c>
      <c r="H28" s="57">
        <v>3520</v>
      </c>
      <c r="I28" s="75"/>
      <c r="J28" s="75"/>
      <c r="K28" s="75"/>
      <c r="L28" s="75"/>
      <c r="M28" s="75"/>
      <c r="N28" s="75"/>
      <c r="O28" s="75"/>
      <c r="P28" s="75"/>
      <c r="Q28" s="75"/>
      <c r="R28" s="75"/>
      <c r="S28" s="75"/>
      <c r="T28" s="57">
        <v>3520</v>
      </c>
      <c r="U28" s="57"/>
      <c r="V28" s="57"/>
      <c r="W28" s="55" t="s">
        <v>95</v>
      </c>
      <c r="X28" s="84"/>
      <c r="Y28" s="98"/>
      <c r="Z28" s="97"/>
      <c r="AA28" s="97"/>
      <c r="AB28" s="97"/>
      <c r="AC28" s="72"/>
      <c r="AD28" s="72"/>
      <c r="AE28" s="72"/>
      <c r="AF28" s="72"/>
      <c r="AG28" s="111"/>
    </row>
    <row r="29" ht="40.5" customHeight="1" spans="1:33">
      <c r="A29" s="43">
        <v>19</v>
      </c>
      <c r="B29" s="51"/>
      <c r="C29" s="43">
        <v>8</v>
      </c>
      <c r="D29" s="45" t="s">
        <v>116</v>
      </c>
      <c r="E29" s="56" t="s">
        <v>117</v>
      </c>
      <c r="F29" s="43" t="s">
        <v>40</v>
      </c>
      <c r="G29" s="56" t="s">
        <v>118</v>
      </c>
      <c r="H29" s="57">
        <v>1500</v>
      </c>
      <c r="I29" s="75"/>
      <c r="J29" s="75"/>
      <c r="K29" s="75"/>
      <c r="L29" s="75"/>
      <c r="M29" s="75"/>
      <c r="N29" s="75"/>
      <c r="O29" s="75"/>
      <c r="P29" s="75"/>
      <c r="Q29" s="75"/>
      <c r="R29" s="75"/>
      <c r="S29" s="75"/>
      <c r="T29" s="57">
        <v>1500</v>
      </c>
      <c r="U29" s="57"/>
      <c r="V29" s="57"/>
      <c r="W29" s="55" t="s">
        <v>109</v>
      </c>
      <c r="X29" s="84"/>
      <c r="Y29" s="98"/>
      <c r="Z29" s="97"/>
      <c r="AA29" s="97"/>
      <c r="AB29" s="97"/>
      <c r="AC29" s="72"/>
      <c r="AD29" s="72"/>
      <c r="AE29" s="72"/>
      <c r="AF29" s="72"/>
      <c r="AG29" s="111"/>
    </row>
    <row r="30" ht="40.5" customHeight="1" spans="1:33">
      <c r="A30" s="43">
        <v>20</v>
      </c>
      <c r="B30" s="51"/>
      <c r="C30" s="43">
        <v>9</v>
      </c>
      <c r="D30" s="45" t="s">
        <v>119</v>
      </c>
      <c r="E30" s="56" t="s">
        <v>104</v>
      </c>
      <c r="F30" s="43" t="s">
        <v>40</v>
      </c>
      <c r="G30" s="56" t="s">
        <v>120</v>
      </c>
      <c r="H30" s="57">
        <v>720</v>
      </c>
      <c r="I30" s="75"/>
      <c r="J30" s="75"/>
      <c r="K30" s="75"/>
      <c r="L30" s="75"/>
      <c r="M30" s="75"/>
      <c r="N30" s="75"/>
      <c r="O30" s="75"/>
      <c r="P30" s="75"/>
      <c r="Q30" s="75"/>
      <c r="R30" s="75"/>
      <c r="S30" s="75"/>
      <c r="T30" s="57">
        <v>720</v>
      </c>
      <c r="U30" s="57"/>
      <c r="V30" s="57"/>
      <c r="W30" s="55" t="s">
        <v>95</v>
      </c>
      <c r="X30" s="84"/>
      <c r="Y30" s="98"/>
      <c r="Z30" s="97"/>
      <c r="AA30" s="97"/>
      <c r="AB30" s="97"/>
      <c r="AC30" s="72"/>
      <c r="AD30" s="72"/>
      <c r="AE30" s="72"/>
      <c r="AF30" s="72"/>
      <c r="AG30" s="111"/>
    </row>
    <row r="31" ht="40.5" customHeight="1" spans="1:33">
      <c r="A31" s="43">
        <v>21</v>
      </c>
      <c r="B31" s="51"/>
      <c r="C31" s="43">
        <v>12</v>
      </c>
      <c r="D31" s="60" t="s">
        <v>121</v>
      </c>
      <c r="E31" s="56" t="s">
        <v>114</v>
      </c>
      <c r="F31" s="43" t="s">
        <v>40</v>
      </c>
      <c r="G31" s="56" t="s">
        <v>122</v>
      </c>
      <c r="H31" s="57">
        <v>2100</v>
      </c>
      <c r="I31" s="75"/>
      <c r="J31" s="75"/>
      <c r="K31" s="75"/>
      <c r="L31" s="75"/>
      <c r="M31" s="75"/>
      <c r="N31" s="75"/>
      <c r="O31" s="75"/>
      <c r="P31" s="75"/>
      <c r="Q31" s="75"/>
      <c r="R31" s="75"/>
      <c r="S31" s="75"/>
      <c r="T31" s="57">
        <v>2100</v>
      </c>
      <c r="U31" s="57"/>
      <c r="V31" s="57"/>
      <c r="W31" s="55" t="s">
        <v>109</v>
      </c>
      <c r="X31" s="84"/>
      <c r="Y31" s="98"/>
      <c r="Z31" s="97"/>
      <c r="AA31" s="97"/>
      <c r="AB31" s="97"/>
      <c r="AC31" s="72"/>
      <c r="AD31" s="72"/>
      <c r="AE31" s="72"/>
      <c r="AF31" s="72"/>
      <c r="AG31" s="111"/>
    </row>
    <row r="32" ht="40.5" customHeight="1" spans="1:33">
      <c r="A32" s="43">
        <v>22</v>
      </c>
      <c r="B32" s="51"/>
      <c r="C32" s="43">
        <v>13</v>
      </c>
      <c r="D32" s="60" t="s">
        <v>123</v>
      </c>
      <c r="E32" s="56" t="s">
        <v>104</v>
      </c>
      <c r="F32" s="43" t="s">
        <v>40</v>
      </c>
      <c r="G32" s="56" t="s">
        <v>124</v>
      </c>
      <c r="H32" s="57">
        <v>640</v>
      </c>
      <c r="I32" s="75"/>
      <c r="J32" s="75"/>
      <c r="K32" s="75"/>
      <c r="L32" s="75"/>
      <c r="M32" s="75"/>
      <c r="N32" s="75"/>
      <c r="O32" s="75"/>
      <c r="P32" s="75"/>
      <c r="Q32" s="75"/>
      <c r="R32" s="75"/>
      <c r="S32" s="75"/>
      <c r="T32" s="57">
        <v>640</v>
      </c>
      <c r="U32" s="57"/>
      <c r="V32" s="57"/>
      <c r="W32" s="55" t="s">
        <v>109</v>
      </c>
      <c r="X32" s="84"/>
      <c r="Y32" s="98"/>
      <c r="Z32" s="97"/>
      <c r="AA32" s="97"/>
      <c r="AB32" s="97"/>
      <c r="AC32" s="72"/>
      <c r="AD32" s="72"/>
      <c r="AE32" s="72"/>
      <c r="AF32" s="72"/>
      <c r="AG32" s="111"/>
    </row>
    <row r="33" ht="40.5" customHeight="1" spans="1:33">
      <c r="A33" s="43">
        <v>23</v>
      </c>
      <c r="B33" s="51"/>
      <c r="C33" s="43">
        <v>14</v>
      </c>
      <c r="D33" s="60" t="s">
        <v>125</v>
      </c>
      <c r="E33" s="56" t="s">
        <v>126</v>
      </c>
      <c r="F33" s="43" t="s">
        <v>40</v>
      </c>
      <c r="G33" s="56" t="s">
        <v>127</v>
      </c>
      <c r="H33" s="57">
        <v>670</v>
      </c>
      <c r="I33" s="75"/>
      <c r="J33" s="75"/>
      <c r="K33" s="75"/>
      <c r="L33" s="75"/>
      <c r="M33" s="75"/>
      <c r="N33" s="75"/>
      <c r="O33" s="75"/>
      <c r="P33" s="75"/>
      <c r="Q33" s="75"/>
      <c r="R33" s="75"/>
      <c r="S33" s="75"/>
      <c r="T33" s="57">
        <v>670</v>
      </c>
      <c r="U33" s="57"/>
      <c r="V33" s="57"/>
      <c r="W33" s="55" t="s">
        <v>109</v>
      </c>
      <c r="X33" s="84"/>
      <c r="Y33" s="98"/>
      <c r="Z33" s="97"/>
      <c r="AA33" s="97"/>
      <c r="AB33" s="97"/>
      <c r="AC33" s="72"/>
      <c r="AD33" s="72"/>
      <c r="AE33" s="72"/>
      <c r="AF33" s="72"/>
      <c r="AG33" s="111"/>
    </row>
    <row r="34" ht="44.1" customHeight="1" spans="1:33">
      <c r="A34" s="43">
        <v>24</v>
      </c>
      <c r="B34" s="61" t="s">
        <v>128</v>
      </c>
      <c r="C34" s="43">
        <v>1</v>
      </c>
      <c r="D34" s="52" t="s">
        <v>129</v>
      </c>
      <c r="E34" s="52" t="s">
        <v>130</v>
      </c>
      <c r="F34" s="43" t="s">
        <v>49</v>
      </c>
      <c r="G34" s="52" t="s">
        <v>131</v>
      </c>
      <c r="H34" s="43">
        <v>250</v>
      </c>
      <c r="I34" s="54"/>
      <c r="J34" s="74"/>
      <c r="K34" s="54"/>
      <c r="L34" s="54"/>
      <c r="M34" s="74"/>
      <c r="N34" s="74"/>
      <c r="O34" s="43"/>
      <c r="P34" s="43"/>
      <c r="Q34" s="43"/>
      <c r="R34" s="43"/>
      <c r="S34" s="43"/>
      <c r="T34" s="43">
        <v>250</v>
      </c>
      <c r="U34" s="57"/>
      <c r="V34" s="57"/>
      <c r="W34" s="55" t="s">
        <v>132</v>
      </c>
      <c r="X34" s="83" t="s">
        <v>52</v>
      </c>
      <c r="Y34" s="98"/>
      <c r="Z34" s="97"/>
      <c r="AA34" s="97"/>
      <c r="AB34" s="97"/>
      <c r="AC34" s="72"/>
      <c r="AD34" s="72"/>
      <c r="AE34" s="72"/>
      <c r="AF34" s="72"/>
      <c r="AG34" s="111"/>
    </row>
    <row r="35" ht="44.1" customHeight="1" spans="1:33">
      <c r="A35" s="43">
        <v>25</v>
      </c>
      <c r="B35" s="62"/>
      <c r="C35" s="43">
        <v>2</v>
      </c>
      <c r="D35" s="45" t="s">
        <v>133</v>
      </c>
      <c r="E35" s="56" t="s">
        <v>134</v>
      </c>
      <c r="F35" s="43" t="s">
        <v>49</v>
      </c>
      <c r="G35" s="56" t="s">
        <v>135</v>
      </c>
      <c r="H35" s="57">
        <v>3200</v>
      </c>
      <c r="I35" s="75"/>
      <c r="J35" s="75"/>
      <c r="K35" s="75"/>
      <c r="L35" s="75"/>
      <c r="M35" s="75"/>
      <c r="N35" s="75"/>
      <c r="O35" s="75"/>
      <c r="P35" s="75"/>
      <c r="Q35" s="75"/>
      <c r="R35" s="75"/>
      <c r="S35" s="75"/>
      <c r="T35" s="57">
        <v>2900</v>
      </c>
      <c r="U35" s="57" t="s">
        <v>136</v>
      </c>
      <c r="V35" s="57"/>
      <c r="W35" s="55" t="s">
        <v>132</v>
      </c>
      <c r="X35" s="84"/>
      <c r="Y35" s="98"/>
      <c r="Z35" s="97"/>
      <c r="AA35" s="97"/>
      <c r="AB35" s="97"/>
      <c r="AC35" s="72"/>
      <c r="AD35" s="72"/>
      <c r="AE35" s="72"/>
      <c r="AF35" s="72"/>
      <c r="AG35" s="111"/>
    </row>
    <row r="36" ht="44.1" customHeight="1" spans="1:33">
      <c r="A36" s="43">
        <v>26</v>
      </c>
      <c r="B36" s="62"/>
      <c r="C36" s="43">
        <v>3</v>
      </c>
      <c r="D36" s="52" t="s">
        <v>137</v>
      </c>
      <c r="E36" s="52" t="s">
        <v>138</v>
      </c>
      <c r="F36" s="43" t="s">
        <v>49</v>
      </c>
      <c r="G36" s="52" t="s">
        <v>139</v>
      </c>
      <c r="H36" s="43">
        <v>3600</v>
      </c>
      <c r="I36" s="54"/>
      <c r="J36" s="74"/>
      <c r="K36" s="54"/>
      <c r="L36" s="54"/>
      <c r="M36" s="74"/>
      <c r="N36" s="74"/>
      <c r="O36" s="43"/>
      <c r="P36" s="43"/>
      <c r="Q36" s="43"/>
      <c r="R36" s="43"/>
      <c r="S36" s="43"/>
      <c r="T36" s="43">
        <v>720</v>
      </c>
      <c r="U36" s="55" t="s">
        <v>56</v>
      </c>
      <c r="V36" s="57"/>
      <c r="W36" s="55" t="s">
        <v>132</v>
      </c>
      <c r="X36" s="84"/>
      <c r="Y36" s="98"/>
      <c r="Z36" s="97"/>
      <c r="AA36" s="97"/>
      <c r="AB36" s="97"/>
      <c r="AC36" s="72"/>
      <c r="AD36" s="72"/>
      <c r="AE36" s="72"/>
      <c r="AF36" s="72"/>
      <c r="AG36" s="111"/>
    </row>
    <row r="37" ht="30.95" customHeight="1" spans="1:33">
      <c r="A37" s="43">
        <v>27</v>
      </c>
      <c r="B37" s="62"/>
      <c r="C37" s="43">
        <v>4</v>
      </c>
      <c r="D37" s="52" t="s">
        <v>140</v>
      </c>
      <c r="E37" s="52" t="s">
        <v>141</v>
      </c>
      <c r="F37" s="43" t="s">
        <v>49</v>
      </c>
      <c r="G37" s="52" t="s">
        <v>142</v>
      </c>
      <c r="H37" s="43">
        <v>4000</v>
      </c>
      <c r="I37" s="54"/>
      <c r="J37" s="74"/>
      <c r="K37" s="54"/>
      <c r="L37" s="54"/>
      <c r="M37" s="74"/>
      <c r="N37" s="74"/>
      <c r="O37" s="43"/>
      <c r="P37" s="43"/>
      <c r="Q37" s="43"/>
      <c r="R37" s="43"/>
      <c r="S37" s="43"/>
      <c r="T37" s="43">
        <v>4000</v>
      </c>
      <c r="U37" s="55" t="s">
        <v>56</v>
      </c>
      <c r="V37" s="57"/>
      <c r="W37" s="55" t="s">
        <v>132</v>
      </c>
      <c r="X37" s="84"/>
      <c r="Y37" s="98"/>
      <c r="Z37" s="97"/>
      <c r="AA37" s="97"/>
      <c r="AB37" s="97"/>
      <c r="AC37" s="72"/>
      <c r="AD37" s="72"/>
      <c r="AE37" s="72"/>
      <c r="AF37" s="72"/>
      <c r="AG37" s="111"/>
    </row>
    <row r="38" ht="44.1" customHeight="1" spans="1:33">
      <c r="A38" s="43">
        <v>28</v>
      </c>
      <c r="B38" s="62"/>
      <c r="C38" s="43">
        <v>5</v>
      </c>
      <c r="D38" s="45" t="s">
        <v>143</v>
      </c>
      <c r="E38" s="56" t="s">
        <v>144</v>
      </c>
      <c r="F38" s="43" t="s">
        <v>40</v>
      </c>
      <c r="G38" s="56" t="s">
        <v>145</v>
      </c>
      <c r="H38" s="57">
        <v>3500</v>
      </c>
      <c r="I38" s="75"/>
      <c r="J38" s="75"/>
      <c r="K38" s="75"/>
      <c r="L38" s="75"/>
      <c r="M38" s="75"/>
      <c r="N38" s="75"/>
      <c r="O38" s="75"/>
      <c r="P38" s="75"/>
      <c r="Q38" s="75"/>
      <c r="R38" s="75"/>
      <c r="S38" s="75"/>
      <c r="T38" s="57">
        <v>3500</v>
      </c>
      <c r="U38" s="57"/>
      <c r="V38" s="57"/>
      <c r="W38" s="55" t="s">
        <v>132</v>
      </c>
      <c r="X38" s="85"/>
      <c r="Y38" s="98"/>
      <c r="Z38" s="97"/>
      <c r="AA38" s="97"/>
      <c r="AB38" s="97"/>
      <c r="AC38" s="72"/>
      <c r="AD38" s="72"/>
      <c r="AE38" s="72"/>
      <c r="AF38" s="72"/>
      <c r="AG38" s="111"/>
    </row>
    <row r="39" ht="44.1" customHeight="1" spans="1:33">
      <c r="A39" s="43">
        <v>29</v>
      </c>
      <c r="B39" s="63"/>
      <c r="C39" s="43">
        <v>6</v>
      </c>
      <c r="D39" s="45" t="s">
        <v>146</v>
      </c>
      <c r="E39" s="56" t="s">
        <v>147</v>
      </c>
      <c r="F39" s="43" t="s">
        <v>40</v>
      </c>
      <c r="G39" s="56" t="s">
        <v>148</v>
      </c>
      <c r="H39" s="57">
        <v>800</v>
      </c>
      <c r="I39" s="75"/>
      <c r="J39" s="75"/>
      <c r="K39" s="75"/>
      <c r="L39" s="75"/>
      <c r="M39" s="75"/>
      <c r="N39" s="75"/>
      <c r="O39" s="75"/>
      <c r="P39" s="75"/>
      <c r="Q39" s="75"/>
      <c r="R39" s="75"/>
      <c r="S39" s="75"/>
      <c r="T39" s="57">
        <v>800</v>
      </c>
      <c r="U39" s="57"/>
      <c r="V39" s="57"/>
      <c r="W39" s="55" t="s">
        <v>132</v>
      </c>
      <c r="X39" s="85"/>
      <c r="Y39" s="98"/>
      <c r="Z39" s="97"/>
      <c r="AA39" s="97"/>
      <c r="AB39" s="97"/>
      <c r="AC39" s="72"/>
      <c r="AD39" s="72"/>
      <c r="AE39" s="72"/>
      <c r="AF39" s="72"/>
      <c r="AG39" s="111"/>
    </row>
    <row r="40" ht="98.1" customHeight="1" spans="1:33">
      <c r="A40" s="43">
        <v>30</v>
      </c>
      <c r="B40" s="52" t="s">
        <v>149</v>
      </c>
      <c r="C40" s="43">
        <v>1</v>
      </c>
      <c r="D40" s="45" t="s">
        <v>150</v>
      </c>
      <c r="E40" s="56" t="s">
        <v>151</v>
      </c>
      <c r="F40" s="43" t="s">
        <v>40</v>
      </c>
      <c r="G40" s="56" t="s">
        <v>152</v>
      </c>
      <c r="H40" s="57">
        <v>5000</v>
      </c>
      <c r="I40" s="57"/>
      <c r="J40" s="57"/>
      <c r="K40" s="57"/>
      <c r="L40" s="57"/>
      <c r="M40" s="57"/>
      <c r="N40" s="57"/>
      <c r="O40" s="57"/>
      <c r="P40" s="57"/>
      <c r="Q40" s="57"/>
      <c r="R40" s="57"/>
      <c r="S40" s="57"/>
      <c r="T40" s="57">
        <v>5000</v>
      </c>
      <c r="U40" s="57"/>
      <c r="V40" s="57"/>
      <c r="W40" s="55" t="s">
        <v>132</v>
      </c>
      <c r="X40" s="86" t="s">
        <v>52</v>
      </c>
      <c r="Y40" s="98"/>
      <c r="Z40" s="97"/>
      <c r="AA40" s="97"/>
      <c r="AB40" s="97"/>
      <c r="AC40" s="72"/>
      <c r="AD40" s="72"/>
      <c r="AE40" s="72"/>
      <c r="AF40" s="72"/>
      <c r="AG40" s="111"/>
    </row>
    <row r="41" ht="32.25" customHeight="1" spans="1:32">
      <c r="A41" s="43">
        <v>31</v>
      </c>
      <c r="B41" s="51" t="s">
        <v>153</v>
      </c>
      <c r="C41" s="12">
        <v>1</v>
      </c>
      <c r="D41" s="45" t="s">
        <v>154</v>
      </c>
      <c r="E41" s="58" t="s">
        <v>155</v>
      </c>
      <c r="F41" s="43" t="s">
        <v>40</v>
      </c>
      <c r="G41" s="64" t="s">
        <v>156</v>
      </c>
      <c r="H41" s="59">
        <v>8700</v>
      </c>
      <c r="I41" s="57"/>
      <c r="J41" s="57"/>
      <c r="K41" s="57"/>
      <c r="L41" s="57"/>
      <c r="M41" s="57"/>
      <c r="N41" s="57"/>
      <c r="O41" s="57"/>
      <c r="P41" s="57"/>
      <c r="Q41" s="57"/>
      <c r="R41" s="57"/>
      <c r="S41" s="57"/>
      <c r="T41" s="59">
        <v>8700</v>
      </c>
      <c r="U41" s="55" t="s">
        <v>56</v>
      </c>
      <c r="V41" s="58"/>
      <c r="W41" s="55" t="s">
        <v>67</v>
      </c>
      <c r="X41" s="87" t="s">
        <v>52</v>
      </c>
      <c r="Y41" s="100"/>
      <c r="Z41" s="101"/>
      <c r="AA41" s="102"/>
      <c r="AB41" s="103"/>
      <c r="AC41" s="99"/>
      <c r="AD41" s="53"/>
      <c r="AE41" s="55"/>
      <c r="AF41" s="54"/>
    </row>
    <row r="42" ht="32.25" customHeight="1" spans="1:32">
      <c r="A42" s="43">
        <v>32</v>
      </c>
      <c r="B42" s="51"/>
      <c r="C42" s="12">
        <v>2</v>
      </c>
      <c r="D42" s="45" t="s">
        <v>157</v>
      </c>
      <c r="E42" s="58" t="s">
        <v>158</v>
      </c>
      <c r="F42" s="55" t="s">
        <v>40</v>
      </c>
      <c r="G42" s="58" t="s">
        <v>159</v>
      </c>
      <c r="H42" s="59">
        <v>8400</v>
      </c>
      <c r="I42" s="57"/>
      <c r="J42" s="57"/>
      <c r="K42" s="57"/>
      <c r="L42" s="57"/>
      <c r="M42" s="57"/>
      <c r="N42" s="57"/>
      <c r="O42" s="57"/>
      <c r="P42" s="57"/>
      <c r="Q42" s="57"/>
      <c r="R42" s="57"/>
      <c r="S42" s="57"/>
      <c r="T42" s="57">
        <v>8400</v>
      </c>
      <c r="U42" s="55" t="s">
        <v>56</v>
      </c>
      <c r="V42" s="58"/>
      <c r="W42" s="55" t="s">
        <v>67</v>
      </c>
      <c r="X42" s="88"/>
      <c r="Y42" s="100"/>
      <c r="Z42" s="101"/>
      <c r="AA42" s="102"/>
      <c r="AB42" s="103"/>
      <c r="AC42" s="99"/>
      <c r="AD42" s="53"/>
      <c r="AE42" s="55"/>
      <c r="AF42" s="54"/>
    </row>
    <row r="43" ht="32.25" customHeight="1" spans="1:32">
      <c r="A43" s="43">
        <v>33</v>
      </c>
      <c r="B43" s="51" t="s">
        <v>160</v>
      </c>
      <c r="C43" s="12">
        <v>1</v>
      </c>
      <c r="D43" s="54" t="s">
        <v>161</v>
      </c>
      <c r="E43" s="44" t="s">
        <v>162</v>
      </c>
      <c r="F43" s="43" t="s">
        <v>40</v>
      </c>
      <c r="G43" s="45" t="s">
        <v>163</v>
      </c>
      <c r="H43" s="46">
        <v>750</v>
      </c>
      <c r="I43" s="57"/>
      <c r="J43" s="57"/>
      <c r="K43" s="57"/>
      <c r="L43" s="57"/>
      <c r="M43" s="57"/>
      <c r="N43" s="57"/>
      <c r="O43" s="57"/>
      <c r="P43" s="57"/>
      <c r="Q43" s="57"/>
      <c r="R43" s="57"/>
      <c r="S43" s="57"/>
      <c r="T43" s="46">
        <v>750</v>
      </c>
      <c r="U43" s="55" t="s">
        <v>56</v>
      </c>
      <c r="V43" s="52"/>
      <c r="W43" s="55" t="s">
        <v>109</v>
      </c>
      <c r="X43" s="87" t="s">
        <v>52</v>
      </c>
      <c r="Y43" s="55"/>
      <c r="Z43" s="55"/>
      <c r="AA43" s="53"/>
      <c r="AB43" s="99"/>
      <c r="AC43" s="99"/>
      <c r="AD43" s="53"/>
      <c r="AE43" s="55"/>
      <c r="AF43" s="54"/>
    </row>
    <row r="44" ht="31.5" customHeight="1" spans="1:33">
      <c r="A44" s="43">
        <v>34</v>
      </c>
      <c r="B44" s="51"/>
      <c r="C44" s="12">
        <v>2</v>
      </c>
      <c r="D44" s="54" t="s">
        <v>164</v>
      </c>
      <c r="E44" s="44" t="s">
        <v>165</v>
      </c>
      <c r="F44" s="43" t="s">
        <v>49</v>
      </c>
      <c r="G44" s="45" t="s">
        <v>166</v>
      </c>
      <c r="H44" s="46">
        <v>100</v>
      </c>
      <c r="I44" s="57"/>
      <c r="J44" s="57"/>
      <c r="K44" s="57"/>
      <c r="L44" s="57"/>
      <c r="M44" s="57"/>
      <c r="N44" s="57"/>
      <c r="O44" s="57"/>
      <c r="P44" s="57"/>
      <c r="Q44" s="57"/>
      <c r="R44" s="57"/>
      <c r="S44" s="57"/>
      <c r="T44" s="46">
        <v>100</v>
      </c>
      <c r="U44" s="43" t="s">
        <v>167</v>
      </c>
      <c r="V44" s="57"/>
      <c r="W44" s="55" t="s">
        <v>168</v>
      </c>
      <c r="X44" s="88"/>
      <c r="Y44" s="98"/>
      <c r="Z44" s="97"/>
      <c r="AA44" s="97"/>
      <c r="AB44" s="97"/>
      <c r="AC44" s="72"/>
      <c r="AD44" s="72"/>
      <c r="AE44" s="72"/>
      <c r="AF44" s="72"/>
      <c r="AG44" s="111"/>
    </row>
    <row r="45" ht="31.5" customHeight="1" spans="1:33">
      <c r="A45" s="43">
        <v>35</v>
      </c>
      <c r="B45" s="51"/>
      <c r="C45" s="12">
        <v>3</v>
      </c>
      <c r="D45" s="54" t="s">
        <v>169</v>
      </c>
      <c r="E45" s="44" t="s">
        <v>170</v>
      </c>
      <c r="F45" s="43" t="s">
        <v>40</v>
      </c>
      <c r="G45" s="45" t="s">
        <v>171</v>
      </c>
      <c r="H45" s="46">
        <v>990</v>
      </c>
      <c r="I45" s="57"/>
      <c r="J45" s="57"/>
      <c r="K45" s="57"/>
      <c r="L45" s="57"/>
      <c r="M45" s="57"/>
      <c r="N45" s="57"/>
      <c r="O45" s="57"/>
      <c r="P45" s="57"/>
      <c r="Q45" s="57"/>
      <c r="R45" s="57"/>
      <c r="S45" s="57"/>
      <c r="T45" s="46">
        <v>990</v>
      </c>
      <c r="U45" s="43"/>
      <c r="V45" s="57"/>
      <c r="W45" s="55" t="s">
        <v>109</v>
      </c>
      <c r="X45" s="57" t="s">
        <v>172</v>
      </c>
      <c r="Y45" s="98"/>
      <c r="Z45" s="97"/>
      <c r="AA45" s="97"/>
      <c r="AB45" s="97"/>
      <c r="AC45" s="72"/>
      <c r="AD45" s="72"/>
      <c r="AE45" s="72"/>
      <c r="AF45" s="72"/>
      <c r="AG45" s="111"/>
    </row>
    <row r="46" ht="132" customHeight="1" spans="1:33">
      <c r="A46" s="43">
        <v>36</v>
      </c>
      <c r="B46" s="61" t="s">
        <v>173</v>
      </c>
      <c r="C46" s="43">
        <v>1</v>
      </c>
      <c r="D46" s="45" t="s">
        <v>174</v>
      </c>
      <c r="E46" s="45" t="s">
        <v>175</v>
      </c>
      <c r="F46" s="52" t="s">
        <v>49</v>
      </c>
      <c r="G46" s="45" t="s">
        <v>176</v>
      </c>
      <c r="H46" s="55">
        <v>28000</v>
      </c>
      <c r="I46" s="57"/>
      <c r="J46" s="57"/>
      <c r="K46" s="57"/>
      <c r="L46" s="57"/>
      <c r="M46" s="57"/>
      <c r="N46" s="57"/>
      <c r="O46" s="57"/>
      <c r="P46" s="57"/>
      <c r="Q46" s="57"/>
      <c r="R46" s="57"/>
      <c r="S46" s="57"/>
      <c r="T46" s="43">
        <v>1300</v>
      </c>
      <c r="U46" s="57"/>
      <c r="V46" s="57"/>
      <c r="W46" s="52" t="s">
        <v>51</v>
      </c>
      <c r="X46" s="83" t="s">
        <v>52</v>
      </c>
      <c r="Y46" s="98"/>
      <c r="Z46" s="97"/>
      <c r="AA46" s="97"/>
      <c r="AB46" s="97"/>
      <c r="AC46" s="72"/>
      <c r="AD46" s="72"/>
      <c r="AE46" s="72"/>
      <c r="AF46" s="72"/>
      <c r="AG46" s="111"/>
    </row>
    <row r="47" ht="114.75" customHeight="1" spans="1:33">
      <c r="A47" s="43">
        <v>37</v>
      </c>
      <c r="B47" s="62"/>
      <c r="C47" s="43">
        <v>2</v>
      </c>
      <c r="D47" s="45" t="s">
        <v>177</v>
      </c>
      <c r="E47" s="45" t="s">
        <v>178</v>
      </c>
      <c r="F47" s="43" t="s">
        <v>49</v>
      </c>
      <c r="G47" s="45" t="s">
        <v>179</v>
      </c>
      <c r="H47" s="46">
        <v>1200</v>
      </c>
      <c r="I47" s="57"/>
      <c r="J47" s="57"/>
      <c r="K47" s="57"/>
      <c r="L47" s="57"/>
      <c r="M47" s="57"/>
      <c r="N47" s="57"/>
      <c r="O47" s="57"/>
      <c r="P47" s="57"/>
      <c r="Q47" s="57"/>
      <c r="R47" s="57"/>
      <c r="S47" s="57"/>
      <c r="T47" s="43">
        <v>300</v>
      </c>
      <c r="U47" s="57"/>
      <c r="V47" s="57"/>
      <c r="W47" s="52" t="s">
        <v>180</v>
      </c>
      <c r="X47" s="85"/>
      <c r="Y47" s="98"/>
      <c r="Z47" s="97"/>
      <c r="AA47" s="97"/>
      <c r="AB47" s="97"/>
      <c r="AC47" s="72"/>
      <c r="AD47" s="72"/>
      <c r="AE47" s="72"/>
      <c r="AF47" s="72"/>
      <c r="AG47" s="111"/>
    </row>
    <row r="48" ht="77.1" customHeight="1" spans="1:33">
      <c r="A48" s="43">
        <v>38</v>
      </c>
      <c r="B48" s="62"/>
      <c r="C48" s="43">
        <v>3</v>
      </c>
      <c r="D48" s="45" t="s">
        <v>181</v>
      </c>
      <c r="E48" s="45" t="s">
        <v>178</v>
      </c>
      <c r="F48" s="43" t="s">
        <v>40</v>
      </c>
      <c r="G48" s="45" t="s">
        <v>182</v>
      </c>
      <c r="H48" s="46">
        <v>1000</v>
      </c>
      <c r="I48" s="57"/>
      <c r="J48" s="57"/>
      <c r="K48" s="57"/>
      <c r="L48" s="57"/>
      <c r="M48" s="57"/>
      <c r="N48" s="57"/>
      <c r="O48" s="57"/>
      <c r="P48" s="57"/>
      <c r="Q48" s="57"/>
      <c r="R48" s="57"/>
      <c r="S48" s="57"/>
      <c r="T48" s="43">
        <v>1000</v>
      </c>
      <c r="U48" s="57"/>
      <c r="V48" s="57"/>
      <c r="W48" s="89" t="s">
        <v>183</v>
      </c>
      <c r="X48" s="85" t="s">
        <v>52</v>
      </c>
      <c r="Y48" s="98"/>
      <c r="Z48" s="97"/>
      <c r="AA48" s="97"/>
      <c r="AB48" s="97"/>
      <c r="AC48" s="72"/>
      <c r="AD48" s="72"/>
      <c r="AE48" s="72"/>
      <c r="AF48" s="72"/>
      <c r="AG48" s="111"/>
    </row>
    <row r="49" ht="59.25" customHeight="1" spans="1:33">
      <c r="A49" s="43">
        <v>39</v>
      </c>
      <c r="B49" s="62"/>
      <c r="C49" s="43">
        <v>4</v>
      </c>
      <c r="D49" s="45" t="s">
        <v>184</v>
      </c>
      <c r="E49" s="56" t="s">
        <v>97</v>
      </c>
      <c r="F49" s="43" t="s">
        <v>40</v>
      </c>
      <c r="G49" s="56" t="s">
        <v>185</v>
      </c>
      <c r="H49" s="57">
        <v>7000</v>
      </c>
      <c r="I49" s="75"/>
      <c r="J49" s="75"/>
      <c r="K49" s="75"/>
      <c r="L49" s="75"/>
      <c r="M49" s="75"/>
      <c r="N49" s="75"/>
      <c r="O49" s="75"/>
      <c r="P49" s="75"/>
      <c r="Q49" s="75"/>
      <c r="R49" s="75"/>
      <c r="S49" s="75"/>
      <c r="T49" s="57">
        <v>7000</v>
      </c>
      <c r="U49" s="57" t="s">
        <v>136</v>
      </c>
      <c r="V49" s="57"/>
      <c r="W49" s="55" t="s">
        <v>186</v>
      </c>
      <c r="X49" s="86" t="s">
        <v>187</v>
      </c>
      <c r="Y49" s="98"/>
      <c r="Z49" s="97"/>
      <c r="AA49" s="97"/>
      <c r="AB49" s="97"/>
      <c r="AC49" s="72"/>
      <c r="AD49" s="72"/>
      <c r="AE49" s="72"/>
      <c r="AF49" s="72"/>
      <c r="AG49" s="111"/>
    </row>
    <row r="50" ht="41.1" customHeight="1" spans="1:33">
      <c r="A50" s="43">
        <v>40</v>
      </c>
      <c r="B50" s="62"/>
      <c r="C50" s="43">
        <v>5</v>
      </c>
      <c r="D50" s="52" t="s">
        <v>188</v>
      </c>
      <c r="E50" s="56" t="s">
        <v>189</v>
      </c>
      <c r="F50" s="43" t="s">
        <v>49</v>
      </c>
      <c r="G50" s="45" t="s">
        <v>190</v>
      </c>
      <c r="H50" s="65">
        <v>6700</v>
      </c>
      <c r="I50" s="57"/>
      <c r="J50" s="57"/>
      <c r="K50" s="57"/>
      <c r="L50" s="57"/>
      <c r="M50" s="57"/>
      <c r="N50" s="57"/>
      <c r="O50" s="57"/>
      <c r="P50" s="57"/>
      <c r="Q50" s="57"/>
      <c r="R50" s="57"/>
      <c r="S50" s="57"/>
      <c r="T50" s="57">
        <v>5500</v>
      </c>
      <c r="U50" s="75"/>
      <c r="V50" s="57"/>
      <c r="W50" s="89" t="s">
        <v>183</v>
      </c>
      <c r="X50" s="83" t="s">
        <v>191</v>
      </c>
      <c r="Y50" s="98"/>
      <c r="Z50" s="97"/>
      <c r="AA50" s="97"/>
      <c r="AB50" s="97"/>
      <c r="AC50" s="72"/>
      <c r="AD50" s="72"/>
      <c r="AE50" s="72"/>
      <c r="AF50" s="72"/>
      <c r="AG50" s="113"/>
    </row>
    <row r="51" ht="28.5" spans="1:33">
      <c r="A51" s="43">
        <v>41</v>
      </c>
      <c r="B51" s="62"/>
      <c r="C51" s="43">
        <v>6</v>
      </c>
      <c r="D51" s="52" t="s">
        <v>192</v>
      </c>
      <c r="E51" s="56" t="s">
        <v>138</v>
      </c>
      <c r="F51" s="43" t="s">
        <v>49</v>
      </c>
      <c r="G51" s="45" t="s">
        <v>193</v>
      </c>
      <c r="H51" s="65">
        <v>1400</v>
      </c>
      <c r="I51" s="57"/>
      <c r="J51" s="57"/>
      <c r="K51" s="57"/>
      <c r="L51" s="57"/>
      <c r="M51" s="57"/>
      <c r="N51" s="57"/>
      <c r="O51" s="57"/>
      <c r="P51" s="57"/>
      <c r="Q51" s="57"/>
      <c r="R51" s="57"/>
      <c r="S51" s="57"/>
      <c r="T51" s="57">
        <v>1400</v>
      </c>
      <c r="U51" s="75"/>
      <c r="V51" s="57"/>
      <c r="W51" s="89" t="s">
        <v>183</v>
      </c>
      <c r="X51" s="85"/>
      <c r="Y51" s="98"/>
      <c r="Z51" s="97"/>
      <c r="AA51" s="97"/>
      <c r="AB51" s="97"/>
      <c r="AC51" s="72"/>
      <c r="AD51" s="72"/>
      <c r="AE51" s="72"/>
      <c r="AF51" s="72"/>
      <c r="AG51" s="113"/>
    </row>
    <row r="52" ht="30" customHeight="1" spans="1:32">
      <c r="A52" s="43">
        <v>42</v>
      </c>
      <c r="B52" s="62"/>
      <c r="C52" s="43">
        <v>7</v>
      </c>
      <c r="D52" s="66" t="s">
        <v>194</v>
      </c>
      <c r="E52" s="67" t="s">
        <v>195</v>
      </c>
      <c r="F52" s="68" t="s">
        <v>49</v>
      </c>
      <c r="G52" s="69" t="s">
        <v>196</v>
      </c>
      <c r="H52" s="68">
        <v>700</v>
      </c>
      <c r="I52" s="55"/>
      <c r="J52" s="55"/>
      <c r="K52" s="55"/>
      <c r="L52" s="55"/>
      <c r="M52" s="55"/>
      <c r="N52" s="55"/>
      <c r="O52" s="43"/>
      <c r="P52" s="43"/>
      <c r="Q52" s="43"/>
      <c r="R52" s="43"/>
      <c r="S52" s="43"/>
      <c r="T52" s="68">
        <v>700</v>
      </c>
      <c r="U52" s="55" t="s">
        <v>56</v>
      </c>
      <c r="V52" s="52"/>
      <c r="W52" s="55" t="s">
        <v>67</v>
      </c>
      <c r="X52" s="43" t="s">
        <v>52</v>
      </c>
      <c r="Y52" s="55"/>
      <c r="Z52" s="55"/>
      <c r="AA52" s="53"/>
      <c r="AB52" s="99"/>
      <c r="AC52" s="99"/>
      <c r="AD52" s="53"/>
      <c r="AE52" s="55"/>
      <c r="AF52" s="54"/>
    </row>
    <row r="53" ht="30" customHeight="1" spans="1:32">
      <c r="A53" s="43">
        <v>43</v>
      </c>
      <c r="B53" s="62"/>
      <c r="C53" s="43">
        <v>8</v>
      </c>
      <c r="D53" s="66" t="s">
        <v>197</v>
      </c>
      <c r="E53" s="67" t="s">
        <v>198</v>
      </c>
      <c r="F53" s="68" t="s">
        <v>199</v>
      </c>
      <c r="G53" s="69" t="s">
        <v>200</v>
      </c>
      <c r="H53" s="68" t="s">
        <v>201</v>
      </c>
      <c r="I53" s="55"/>
      <c r="J53" s="55"/>
      <c r="K53" s="55"/>
      <c r="L53" s="55"/>
      <c r="M53" s="55"/>
      <c r="N53" s="55"/>
      <c r="O53" s="43"/>
      <c r="P53" s="43"/>
      <c r="Q53" s="43"/>
      <c r="R53" s="43"/>
      <c r="S53" s="43"/>
      <c r="T53" s="68" t="s">
        <v>201</v>
      </c>
      <c r="U53" s="55"/>
      <c r="V53" s="52"/>
      <c r="W53" s="55" t="s">
        <v>67</v>
      </c>
      <c r="X53" s="43" t="s">
        <v>52</v>
      </c>
      <c r="Y53" s="100"/>
      <c r="Z53" s="101"/>
      <c r="AA53" s="102"/>
      <c r="AB53" s="103"/>
      <c r="AC53" s="99"/>
      <c r="AD53" s="53"/>
      <c r="AE53" s="55"/>
      <c r="AF53" s="54"/>
    </row>
    <row r="54" ht="308.1" customHeight="1" spans="1:32">
      <c r="A54" s="43">
        <v>44</v>
      </c>
      <c r="B54" s="61" t="s">
        <v>202</v>
      </c>
      <c r="C54" s="55">
        <v>1</v>
      </c>
      <c r="D54" s="45" t="s">
        <v>203</v>
      </c>
      <c r="E54" s="44" t="s">
        <v>178</v>
      </c>
      <c r="F54" s="43" t="s">
        <v>40</v>
      </c>
      <c r="G54" s="70" t="s">
        <v>204</v>
      </c>
      <c r="H54" s="55">
        <v>2000</v>
      </c>
      <c r="I54" s="54"/>
      <c r="J54" s="54"/>
      <c r="K54" s="54"/>
      <c r="L54" s="54"/>
      <c r="M54" s="54"/>
      <c r="N54" s="54"/>
      <c r="O54" s="55"/>
      <c r="P54" s="55"/>
      <c r="Q54" s="68"/>
      <c r="R54" s="55"/>
      <c r="S54" s="55"/>
      <c r="T54" s="43">
        <v>2000</v>
      </c>
      <c r="U54" s="55"/>
      <c r="V54" s="52"/>
      <c r="W54" s="55" t="s">
        <v>67</v>
      </c>
      <c r="X54" s="45" t="s">
        <v>52</v>
      </c>
      <c r="Y54" s="100"/>
      <c r="Z54" s="101"/>
      <c r="AA54" s="104"/>
      <c r="AB54" s="105"/>
      <c r="AC54" s="106"/>
      <c r="AD54" s="52"/>
      <c r="AE54" s="54"/>
      <c r="AF54" s="54"/>
    </row>
    <row r="55" ht="171" spans="1:32">
      <c r="A55" s="43">
        <v>45</v>
      </c>
      <c r="B55" s="63"/>
      <c r="C55" s="55">
        <v>2</v>
      </c>
      <c r="D55" s="45" t="s">
        <v>205</v>
      </c>
      <c r="E55" s="44" t="s">
        <v>178</v>
      </c>
      <c r="F55" s="43" t="s">
        <v>73</v>
      </c>
      <c r="G55" s="70" t="s">
        <v>206</v>
      </c>
      <c r="H55" s="55">
        <v>3000</v>
      </c>
      <c r="I55" s="54"/>
      <c r="J55" s="54"/>
      <c r="K55" s="54"/>
      <c r="L55" s="54"/>
      <c r="M55" s="54"/>
      <c r="N55" s="54"/>
      <c r="O55" s="55"/>
      <c r="P55" s="55"/>
      <c r="Q55" s="68"/>
      <c r="R55" s="55"/>
      <c r="S55" s="55"/>
      <c r="T55" s="43">
        <v>3000</v>
      </c>
      <c r="U55" s="55"/>
      <c r="V55" s="52"/>
      <c r="W55" s="55" t="s">
        <v>67</v>
      </c>
      <c r="X55" s="45" t="s">
        <v>52</v>
      </c>
      <c r="Y55" s="100"/>
      <c r="Z55" s="101"/>
      <c r="AA55" s="104"/>
      <c r="AB55" s="105"/>
      <c r="AC55" s="106"/>
      <c r="AD55" s="52"/>
      <c r="AE55" s="54"/>
      <c r="AF55" s="54"/>
    </row>
    <row r="56" ht="57" spans="1:33">
      <c r="A56" s="43">
        <v>46</v>
      </c>
      <c r="B56" s="43" t="s">
        <v>207</v>
      </c>
      <c r="C56" s="43">
        <v>1</v>
      </c>
      <c r="D56" s="45" t="s">
        <v>208</v>
      </c>
      <c r="E56" s="56" t="s">
        <v>178</v>
      </c>
      <c r="F56" s="43" t="s">
        <v>40</v>
      </c>
      <c r="G56" s="56" t="s">
        <v>209</v>
      </c>
      <c r="H56" s="57">
        <v>700</v>
      </c>
      <c r="I56" s="75"/>
      <c r="J56" s="75"/>
      <c r="K56" s="75"/>
      <c r="L56" s="75"/>
      <c r="M56" s="75"/>
      <c r="N56" s="75"/>
      <c r="O56" s="75"/>
      <c r="P56" s="75"/>
      <c r="Q56" s="75"/>
      <c r="R56" s="75"/>
      <c r="S56" s="75"/>
      <c r="T56" s="57">
        <v>700</v>
      </c>
      <c r="U56" s="57"/>
      <c r="V56" s="57"/>
      <c r="W56" s="55" t="s">
        <v>67</v>
      </c>
      <c r="X56" s="57" t="s">
        <v>52</v>
      </c>
      <c r="Y56" s="98"/>
      <c r="Z56" s="97"/>
      <c r="AA56" s="97"/>
      <c r="AB56" s="97"/>
      <c r="AC56" s="72"/>
      <c r="AD56" s="72"/>
      <c r="AE56" s="72"/>
      <c r="AF56" s="72"/>
      <c r="AG56" s="111"/>
    </row>
    <row r="57" ht="30" customHeight="1" spans="1:32">
      <c r="A57" s="43">
        <v>47</v>
      </c>
      <c r="B57" s="51" t="s">
        <v>210</v>
      </c>
      <c r="C57" s="55">
        <v>1</v>
      </c>
      <c r="D57" s="54" t="s">
        <v>211</v>
      </c>
      <c r="E57" s="54" t="s">
        <v>212</v>
      </c>
      <c r="F57" s="55" t="s">
        <v>40</v>
      </c>
      <c r="G57" s="52" t="s">
        <v>213</v>
      </c>
      <c r="H57" s="55">
        <v>300</v>
      </c>
      <c r="I57" s="54"/>
      <c r="J57" s="54"/>
      <c r="K57" s="54"/>
      <c r="L57" s="54"/>
      <c r="M57" s="54"/>
      <c r="N57" s="54"/>
      <c r="O57" s="55"/>
      <c r="P57" s="55"/>
      <c r="Q57" s="55"/>
      <c r="R57" s="55"/>
      <c r="S57" s="55"/>
      <c r="T57" s="55">
        <v>300</v>
      </c>
      <c r="U57" s="55" t="s">
        <v>56</v>
      </c>
      <c r="V57" s="52"/>
      <c r="W57" s="55" t="s">
        <v>67</v>
      </c>
      <c r="X57" s="61" t="s">
        <v>52</v>
      </c>
      <c r="Y57" s="55"/>
      <c r="Z57" s="43"/>
      <c r="AA57" s="54"/>
      <c r="AB57" s="55"/>
      <c r="AC57" s="55"/>
      <c r="AD57" s="90"/>
      <c r="AE57" s="54"/>
      <c r="AF57" s="54"/>
    </row>
    <row r="58" ht="35.25" customHeight="1" spans="1:32">
      <c r="A58" s="43">
        <v>48</v>
      </c>
      <c r="B58" s="51"/>
      <c r="C58" s="55">
        <v>2</v>
      </c>
      <c r="D58" s="54" t="s">
        <v>214</v>
      </c>
      <c r="E58" s="52" t="s">
        <v>178</v>
      </c>
      <c r="F58" s="55" t="s">
        <v>40</v>
      </c>
      <c r="G58" s="52" t="s">
        <v>215</v>
      </c>
      <c r="H58" s="55">
        <v>18000</v>
      </c>
      <c r="I58" s="54"/>
      <c r="J58" s="54"/>
      <c r="K58" s="54"/>
      <c r="L58" s="54"/>
      <c r="M58" s="54"/>
      <c r="N58" s="54"/>
      <c r="O58" s="55"/>
      <c r="P58" s="55"/>
      <c r="Q58" s="55"/>
      <c r="R58" s="55"/>
      <c r="S58" s="55"/>
      <c r="T58" s="55">
        <v>18000</v>
      </c>
      <c r="U58" s="55"/>
      <c r="V58" s="52"/>
      <c r="W58" s="55" t="s">
        <v>67</v>
      </c>
      <c r="X58" s="63"/>
      <c r="Y58" s="100"/>
      <c r="Z58" s="107"/>
      <c r="AA58" s="108"/>
      <c r="AB58" s="101"/>
      <c r="AC58" s="55"/>
      <c r="AD58" s="90"/>
      <c r="AE58" s="54"/>
      <c r="AF58" s="54"/>
    </row>
    <row r="59" ht="27.75" customHeight="1" spans="1:33">
      <c r="A59" s="48" t="s">
        <v>216</v>
      </c>
      <c r="B59" s="48"/>
      <c r="C59" s="48"/>
      <c r="D59" s="48"/>
      <c r="E59" s="49"/>
      <c r="F59" s="49"/>
      <c r="G59" s="49"/>
      <c r="H59" s="49">
        <f>SUM(H60:H62)</f>
        <v>86820</v>
      </c>
      <c r="I59" s="49"/>
      <c r="J59" s="49"/>
      <c r="K59" s="49"/>
      <c r="L59" s="49"/>
      <c r="M59" s="49"/>
      <c r="N59" s="49"/>
      <c r="O59" s="49"/>
      <c r="P59" s="49"/>
      <c r="Q59" s="49"/>
      <c r="R59" s="49"/>
      <c r="S59" s="49"/>
      <c r="T59" s="49">
        <f>SUM(T60:T62)</f>
        <v>28900</v>
      </c>
      <c r="U59" s="49"/>
      <c r="V59" s="49"/>
      <c r="W59" s="49"/>
      <c r="X59" s="49"/>
      <c r="Y59" s="98"/>
      <c r="Z59" s="97"/>
      <c r="AA59" s="97"/>
      <c r="AB59" s="97"/>
      <c r="AC59" s="72"/>
      <c r="AD59" s="72"/>
      <c r="AE59" s="72"/>
      <c r="AF59" s="72"/>
      <c r="AG59" s="111"/>
    </row>
    <row r="60" ht="42.75" spans="1:33">
      <c r="A60" s="43">
        <v>49</v>
      </c>
      <c r="B60" s="51" t="s">
        <v>217</v>
      </c>
      <c r="C60" s="43">
        <v>1</v>
      </c>
      <c r="D60" s="45" t="s">
        <v>218</v>
      </c>
      <c r="E60" s="56" t="s">
        <v>219</v>
      </c>
      <c r="F60" s="43" t="s">
        <v>49</v>
      </c>
      <c r="G60" s="45" t="s">
        <v>220</v>
      </c>
      <c r="H60" s="65">
        <v>82920</v>
      </c>
      <c r="I60" s="57"/>
      <c r="J60" s="57"/>
      <c r="K60" s="57"/>
      <c r="L60" s="57"/>
      <c r="M60" s="57"/>
      <c r="N60" s="57"/>
      <c r="O60" s="57"/>
      <c r="P60" s="57"/>
      <c r="Q60" s="57"/>
      <c r="R60" s="57"/>
      <c r="S60" s="57"/>
      <c r="T60" s="57">
        <v>25000</v>
      </c>
      <c r="U60" s="75"/>
      <c r="V60" s="57"/>
      <c r="W60" s="55" t="s">
        <v>221</v>
      </c>
      <c r="X60" s="90" t="s">
        <v>191</v>
      </c>
      <c r="Y60" s="109"/>
      <c r="Z60" s="110"/>
      <c r="AA60" s="110"/>
      <c r="AB60" s="110"/>
      <c r="AC60" s="57"/>
      <c r="AD60" s="57"/>
      <c r="AE60" s="57"/>
      <c r="AF60" s="57"/>
      <c r="AG60" s="114"/>
    </row>
    <row r="61" ht="36.75" customHeight="1" spans="1:24">
      <c r="A61" s="43">
        <v>50</v>
      </c>
      <c r="B61" s="51"/>
      <c r="C61" s="43">
        <v>2</v>
      </c>
      <c r="D61" s="44" t="s">
        <v>222</v>
      </c>
      <c r="E61" s="44" t="s">
        <v>223</v>
      </c>
      <c r="F61" s="55" t="s">
        <v>40</v>
      </c>
      <c r="G61" s="45" t="s">
        <v>224</v>
      </c>
      <c r="H61" s="55">
        <v>300</v>
      </c>
      <c r="I61" s="54"/>
      <c r="J61" s="54"/>
      <c r="K61" s="54"/>
      <c r="L61" s="54"/>
      <c r="M61" s="54"/>
      <c r="N61" s="54"/>
      <c r="O61" s="55"/>
      <c r="P61" s="55"/>
      <c r="Q61" s="55"/>
      <c r="R61" s="55"/>
      <c r="S61" s="55"/>
      <c r="T61" s="55">
        <v>300</v>
      </c>
      <c r="U61" s="55"/>
      <c r="V61" s="55"/>
      <c r="W61" s="55" t="s">
        <v>183</v>
      </c>
      <c r="X61" s="83" t="s">
        <v>52</v>
      </c>
    </row>
    <row r="62" ht="47.1" customHeight="1" spans="1:24">
      <c r="A62" s="43">
        <v>51</v>
      </c>
      <c r="B62" s="51"/>
      <c r="C62" s="43">
        <v>3</v>
      </c>
      <c r="D62" s="52" t="s">
        <v>225</v>
      </c>
      <c r="E62" s="67" t="s">
        <v>226</v>
      </c>
      <c r="F62" s="55" t="s">
        <v>40</v>
      </c>
      <c r="G62" s="52" t="s">
        <v>227</v>
      </c>
      <c r="H62" s="55">
        <v>3600</v>
      </c>
      <c r="I62" s="54"/>
      <c r="J62" s="54"/>
      <c r="K62" s="54"/>
      <c r="L62" s="54"/>
      <c r="M62" s="54"/>
      <c r="N62" s="54"/>
      <c r="O62" s="55"/>
      <c r="P62" s="55"/>
      <c r="Q62" s="55"/>
      <c r="R62" s="55"/>
      <c r="S62" s="55"/>
      <c r="T62" s="55">
        <v>3600</v>
      </c>
      <c r="U62" s="55"/>
      <c r="V62" s="55"/>
      <c r="W62" s="55" t="s">
        <v>183</v>
      </c>
      <c r="X62" s="85"/>
    </row>
    <row r="63" ht="27.75" customHeight="1" spans="1:33">
      <c r="A63" s="48" t="s">
        <v>228</v>
      </c>
      <c r="B63" s="48"/>
      <c r="C63" s="48"/>
      <c r="D63" s="48"/>
      <c r="E63" s="49"/>
      <c r="F63" s="49"/>
      <c r="G63" s="49"/>
      <c r="H63" s="49">
        <f>H64</f>
        <v>200000</v>
      </c>
      <c r="I63" s="49"/>
      <c r="J63" s="49"/>
      <c r="K63" s="49"/>
      <c r="L63" s="49"/>
      <c r="M63" s="49"/>
      <c r="N63" s="49"/>
      <c r="O63" s="49"/>
      <c r="P63" s="49"/>
      <c r="Q63" s="49"/>
      <c r="R63" s="49"/>
      <c r="S63" s="49"/>
      <c r="T63" s="49">
        <f>T64</f>
        <v>60000</v>
      </c>
      <c r="U63" s="49"/>
      <c r="V63" s="49"/>
      <c r="W63" s="49"/>
      <c r="X63" s="49"/>
      <c r="Y63" s="98"/>
      <c r="Z63" s="97"/>
      <c r="AA63" s="97"/>
      <c r="AB63" s="97"/>
      <c r="AC63" s="72"/>
      <c r="AD63" s="72"/>
      <c r="AE63" s="72"/>
      <c r="AF63" s="72"/>
      <c r="AG63" s="111"/>
    </row>
    <row r="64" ht="55.5" customHeight="1" spans="1:24">
      <c r="A64" s="43">
        <v>52</v>
      </c>
      <c r="B64" s="43" t="s">
        <v>229</v>
      </c>
      <c r="C64" s="43">
        <v>1</v>
      </c>
      <c r="D64" s="45" t="s">
        <v>230</v>
      </c>
      <c r="E64" s="45" t="s">
        <v>231</v>
      </c>
      <c r="F64" s="55" t="s">
        <v>40</v>
      </c>
      <c r="G64" s="45" t="s">
        <v>232</v>
      </c>
      <c r="H64" s="55">
        <v>200000</v>
      </c>
      <c r="I64" s="55"/>
      <c r="J64" s="55"/>
      <c r="K64" s="55"/>
      <c r="L64" s="55"/>
      <c r="M64" s="55"/>
      <c r="N64" s="55"/>
      <c r="O64" s="55"/>
      <c r="P64" s="55"/>
      <c r="Q64" s="55"/>
      <c r="R64" s="55"/>
      <c r="S64" s="55"/>
      <c r="T64" s="55">
        <v>60000</v>
      </c>
      <c r="U64" s="55"/>
      <c r="V64" s="55"/>
      <c r="W64" s="55" t="s">
        <v>233</v>
      </c>
      <c r="X64" s="45" t="s">
        <v>234</v>
      </c>
    </row>
    <row r="65" ht="27.75" customHeight="1" spans="1:33">
      <c r="A65" s="48" t="s">
        <v>235</v>
      </c>
      <c r="B65" s="48"/>
      <c r="C65" s="48"/>
      <c r="D65" s="48"/>
      <c r="E65" s="49"/>
      <c r="F65" s="49"/>
      <c r="G65" s="49"/>
      <c r="H65" s="49">
        <f>SUM(H66:H74)</f>
        <v>46600</v>
      </c>
      <c r="I65" s="49"/>
      <c r="J65" s="49"/>
      <c r="K65" s="49"/>
      <c r="L65" s="49"/>
      <c r="M65" s="49"/>
      <c r="N65" s="49"/>
      <c r="O65" s="49"/>
      <c r="P65" s="49"/>
      <c r="Q65" s="49"/>
      <c r="R65" s="49"/>
      <c r="S65" s="49"/>
      <c r="T65" s="49">
        <f>SUM(T66:T74)</f>
        <v>46600</v>
      </c>
      <c r="U65" s="49"/>
      <c r="V65" s="49"/>
      <c r="W65" s="49"/>
      <c r="X65" s="49"/>
      <c r="Y65" s="98"/>
      <c r="Z65" s="97"/>
      <c r="AA65" s="97"/>
      <c r="AB65" s="97"/>
      <c r="AC65" s="72"/>
      <c r="AD65" s="72"/>
      <c r="AE65" s="72"/>
      <c r="AF65" s="72"/>
      <c r="AG65" s="111"/>
    </row>
    <row r="66" ht="42.75" customHeight="1" spans="1:24">
      <c r="A66" s="43">
        <v>53</v>
      </c>
      <c r="B66" s="51" t="s">
        <v>236</v>
      </c>
      <c r="C66" s="43">
        <v>1</v>
      </c>
      <c r="D66" s="45" t="s">
        <v>237</v>
      </c>
      <c r="E66" s="45" t="s">
        <v>238</v>
      </c>
      <c r="F66" s="43" t="s">
        <v>40</v>
      </c>
      <c r="G66" s="45" t="s">
        <v>239</v>
      </c>
      <c r="H66" s="55" t="s">
        <v>201</v>
      </c>
      <c r="I66" s="43"/>
      <c r="J66" s="43"/>
      <c r="K66" s="43"/>
      <c r="L66" s="43"/>
      <c r="M66" s="43"/>
      <c r="N66" s="43"/>
      <c r="O66" s="43"/>
      <c r="P66" s="43"/>
      <c r="Q66" s="43"/>
      <c r="R66" s="43"/>
      <c r="S66" s="43"/>
      <c r="T66" s="55" t="s">
        <v>201</v>
      </c>
      <c r="U66" s="43"/>
      <c r="V66" s="43"/>
      <c r="W66" s="55" t="s">
        <v>67</v>
      </c>
      <c r="X66" s="87" t="s">
        <v>52</v>
      </c>
    </row>
    <row r="67" ht="42.75" customHeight="1" spans="1:24">
      <c r="A67" s="43">
        <v>54</v>
      </c>
      <c r="B67" s="51"/>
      <c r="C67" s="43">
        <v>2</v>
      </c>
      <c r="D67" s="45" t="s">
        <v>240</v>
      </c>
      <c r="E67" s="45" t="s">
        <v>238</v>
      </c>
      <c r="F67" s="43" t="s">
        <v>40</v>
      </c>
      <c r="G67" s="45" t="s">
        <v>241</v>
      </c>
      <c r="H67" s="55" t="s">
        <v>201</v>
      </c>
      <c r="I67" s="43"/>
      <c r="J67" s="43"/>
      <c r="K67" s="43"/>
      <c r="L67" s="43"/>
      <c r="M67" s="43"/>
      <c r="N67" s="43"/>
      <c r="O67" s="43"/>
      <c r="P67" s="43"/>
      <c r="Q67" s="43"/>
      <c r="R67" s="43"/>
      <c r="S67" s="43"/>
      <c r="T67" s="55" t="s">
        <v>201</v>
      </c>
      <c r="U67" s="43"/>
      <c r="V67" s="43"/>
      <c r="W67" s="55" t="s">
        <v>67</v>
      </c>
      <c r="X67" s="131"/>
    </row>
    <row r="68" ht="42.75" customHeight="1" spans="1:24">
      <c r="A68" s="43">
        <v>55</v>
      </c>
      <c r="B68" s="51"/>
      <c r="C68" s="43">
        <v>3</v>
      </c>
      <c r="D68" s="45" t="s">
        <v>242</v>
      </c>
      <c r="E68" s="45" t="s">
        <v>238</v>
      </c>
      <c r="F68" s="43" t="s">
        <v>243</v>
      </c>
      <c r="G68" s="45" t="s">
        <v>244</v>
      </c>
      <c r="H68" s="55" t="s">
        <v>201</v>
      </c>
      <c r="I68" s="43"/>
      <c r="J68" s="43"/>
      <c r="K68" s="43"/>
      <c r="L68" s="43"/>
      <c r="M68" s="43"/>
      <c r="N68" s="43"/>
      <c r="O68" s="43"/>
      <c r="P68" s="43"/>
      <c r="Q68" s="43"/>
      <c r="R68" s="43"/>
      <c r="S68" s="43"/>
      <c r="T68" s="55" t="s">
        <v>201</v>
      </c>
      <c r="U68" s="43"/>
      <c r="V68" s="43"/>
      <c r="W68" s="55" t="s">
        <v>67</v>
      </c>
      <c r="X68" s="131"/>
    </row>
    <row r="69" ht="42.75" customHeight="1" spans="1:24">
      <c r="A69" s="43">
        <v>56</v>
      </c>
      <c r="B69" s="51"/>
      <c r="C69" s="43">
        <v>4</v>
      </c>
      <c r="D69" s="45" t="s">
        <v>245</v>
      </c>
      <c r="E69" s="45" t="s">
        <v>238</v>
      </c>
      <c r="F69" s="55" t="s">
        <v>243</v>
      </c>
      <c r="G69" s="45" t="s">
        <v>246</v>
      </c>
      <c r="H69" s="55" t="s">
        <v>201</v>
      </c>
      <c r="I69" s="54"/>
      <c r="J69" s="54"/>
      <c r="K69" s="54"/>
      <c r="L69" s="54"/>
      <c r="M69" s="54"/>
      <c r="N69" s="54"/>
      <c r="O69" s="55"/>
      <c r="P69" s="55"/>
      <c r="Q69" s="55"/>
      <c r="R69" s="55"/>
      <c r="S69" s="55"/>
      <c r="T69" s="55" t="s">
        <v>201</v>
      </c>
      <c r="U69" s="55"/>
      <c r="V69" s="55"/>
      <c r="W69" s="55" t="s">
        <v>67</v>
      </c>
      <c r="X69" s="131"/>
    </row>
    <row r="70" ht="42.75" customHeight="1" spans="1:24">
      <c r="A70" s="43">
        <v>57</v>
      </c>
      <c r="B70" s="51"/>
      <c r="C70" s="43">
        <v>5</v>
      </c>
      <c r="D70" s="45" t="s">
        <v>247</v>
      </c>
      <c r="E70" s="45" t="s">
        <v>238</v>
      </c>
      <c r="F70" s="55" t="s">
        <v>243</v>
      </c>
      <c r="G70" s="45" t="s">
        <v>246</v>
      </c>
      <c r="H70" s="55" t="s">
        <v>201</v>
      </c>
      <c r="I70" s="54"/>
      <c r="J70" s="54"/>
      <c r="K70" s="54"/>
      <c r="L70" s="54"/>
      <c r="M70" s="54"/>
      <c r="N70" s="54"/>
      <c r="O70" s="55"/>
      <c r="P70" s="55"/>
      <c r="Q70" s="55"/>
      <c r="R70" s="55"/>
      <c r="S70" s="55"/>
      <c r="T70" s="55" t="s">
        <v>201</v>
      </c>
      <c r="U70" s="55"/>
      <c r="V70" s="55"/>
      <c r="W70" s="55" t="s">
        <v>67</v>
      </c>
      <c r="X70" s="131"/>
    </row>
    <row r="71" ht="42.75" customHeight="1" spans="1:24">
      <c r="A71" s="43">
        <v>58</v>
      </c>
      <c r="B71" s="51"/>
      <c r="C71" s="43">
        <v>6</v>
      </c>
      <c r="D71" s="89" t="s">
        <v>248</v>
      </c>
      <c r="E71" s="52" t="s">
        <v>249</v>
      </c>
      <c r="F71" s="55" t="s">
        <v>40</v>
      </c>
      <c r="G71" s="52" t="s">
        <v>248</v>
      </c>
      <c r="H71" s="55" t="s">
        <v>201</v>
      </c>
      <c r="I71" s="54"/>
      <c r="J71" s="54"/>
      <c r="K71" s="54"/>
      <c r="L71" s="54"/>
      <c r="M71" s="54"/>
      <c r="N71" s="54"/>
      <c r="O71" s="55"/>
      <c r="P71" s="55"/>
      <c r="Q71" s="55"/>
      <c r="R71" s="55"/>
      <c r="S71" s="55"/>
      <c r="T71" s="55" t="s">
        <v>201</v>
      </c>
      <c r="U71" s="55"/>
      <c r="V71" s="55"/>
      <c r="W71" s="55" t="s">
        <v>250</v>
      </c>
      <c r="X71" s="131"/>
    </row>
    <row r="72" ht="42.75" customHeight="1" spans="1:24">
      <c r="A72" s="43">
        <v>59</v>
      </c>
      <c r="B72" s="51"/>
      <c r="C72" s="43">
        <v>7</v>
      </c>
      <c r="D72" s="89" t="s">
        <v>251</v>
      </c>
      <c r="E72" s="52" t="s">
        <v>252</v>
      </c>
      <c r="F72" s="55" t="s">
        <v>40</v>
      </c>
      <c r="G72" s="52" t="s">
        <v>253</v>
      </c>
      <c r="H72" s="55" t="s">
        <v>201</v>
      </c>
      <c r="I72" s="54"/>
      <c r="J72" s="54"/>
      <c r="K72" s="54"/>
      <c r="L72" s="54"/>
      <c r="M72" s="54"/>
      <c r="N72" s="54"/>
      <c r="O72" s="55"/>
      <c r="P72" s="55"/>
      <c r="Q72" s="55"/>
      <c r="R72" s="55"/>
      <c r="S72" s="55"/>
      <c r="T72" s="55" t="s">
        <v>201</v>
      </c>
      <c r="U72" s="55"/>
      <c r="V72" s="55"/>
      <c r="W72" s="55" t="s">
        <v>254</v>
      </c>
      <c r="X72" s="131"/>
    </row>
    <row r="73" ht="42.75" customHeight="1" spans="1:24">
      <c r="A73" s="43">
        <v>60</v>
      </c>
      <c r="B73" s="51"/>
      <c r="C73" s="43">
        <v>8</v>
      </c>
      <c r="D73" s="89" t="s">
        <v>255</v>
      </c>
      <c r="E73" s="52" t="s">
        <v>256</v>
      </c>
      <c r="F73" s="55" t="s">
        <v>40</v>
      </c>
      <c r="G73" s="52" t="s">
        <v>257</v>
      </c>
      <c r="H73" s="55">
        <v>8600</v>
      </c>
      <c r="I73" s="54"/>
      <c r="J73" s="54"/>
      <c r="K73" s="54"/>
      <c r="L73" s="54"/>
      <c r="M73" s="54"/>
      <c r="N73" s="54"/>
      <c r="O73" s="55"/>
      <c r="P73" s="55"/>
      <c r="Q73" s="55"/>
      <c r="R73" s="55"/>
      <c r="S73" s="55"/>
      <c r="T73" s="55">
        <v>8600</v>
      </c>
      <c r="U73" s="55"/>
      <c r="V73" s="55"/>
      <c r="W73" s="55" t="s">
        <v>67</v>
      </c>
      <c r="X73" s="88"/>
    </row>
    <row r="74" ht="213" customHeight="1" spans="1:24">
      <c r="A74" s="43">
        <v>61</v>
      </c>
      <c r="B74" s="52" t="s">
        <v>236</v>
      </c>
      <c r="C74" s="43">
        <v>9</v>
      </c>
      <c r="D74" s="115" t="s">
        <v>258</v>
      </c>
      <c r="E74" s="52" t="s">
        <v>259</v>
      </c>
      <c r="F74" s="55" t="s">
        <v>40</v>
      </c>
      <c r="G74" s="116" t="s">
        <v>260</v>
      </c>
      <c r="H74" s="55">
        <v>38000</v>
      </c>
      <c r="I74" s="54"/>
      <c r="J74" s="54"/>
      <c r="K74" s="54"/>
      <c r="L74" s="54"/>
      <c r="M74" s="54"/>
      <c r="N74" s="54"/>
      <c r="O74" s="55"/>
      <c r="P74" s="55"/>
      <c r="Q74" s="55"/>
      <c r="R74" s="55"/>
      <c r="S74" s="55"/>
      <c r="T74" s="55">
        <v>38000</v>
      </c>
      <c r="U74" s="55"/>
      <c r="V74" s="55"/>
      <c r="W74" s="55" t="s">
        <v>67</v>
      </c>
      <c r="X74" s="88" t="s">
        <v>52</v>
      </c>
    </row>
    <row r="75" ht="27.75" customHeight="1" spans="1:33">
      <c r="A75" s="48" t="s">
        <v>261</v>
      </c>
      <c r="B75" s="48"/>
      <c r="C75" s="48"/>
      <c r="D75" s="48"/>
      <c r="E75" s="49"/>
      <c r="F75" s="49"/>
      <c r="G75" s="49"/>
      <c r="H75" s="49">
        <f>SUM(H76:H80)</f>
        <v>13300</v>
      </c>
      <c r="I75" s="49"/>
      <c r="J75" s="49"/>
      <c r="K75" s="49"/>
      <c r="L75" s="49"/>
      <c r="M75" s="49"/>
      <c r="N75" s="49"/>
      <c r="O75" s="49"/>
      <c r="P75" s="49"/>
      <c r="Q75" s="49"/>
      <c r="R75" s="49"/>
      <c r="S75" s="49"/>
      <c r="T75" s="49">
        <f>SUM(T76:T80)</f>
        <v>13300</v>
      </c>
      <c r="U75" s="49"/>
      <c r="V75" s="49"/>
      <c r="W75" s="49"/>
      <c r="X75" s="49"/>
      <c r="Y75" s="98"/>
      <c r="Z75" s="97"/>
      <c r="AA75" s="97"/>
      <c r="AB75" s="97"/>
      <c r="AC75" s="72"/>
      <c r="AD75" s="72"/>
      <c r="AE75" s="72"/>
      <c r="AF75" s="72"/>
      <c r="AG75" s="111"/>
    </row>
    <row r="76" ht="36" customHeight="1" spans="1:33">
      <c r="A76" s="43">
        <v>62</v>
      </c>
      <c r="B76" s="61" t="s">
        <v>262</v>
      </c>
      <c r="C76" s="43">
        <v>1</v>
      </c>
      <c r="D76" s="117" t="s">
        <v>263</v>
      </c>
      <c r="E76" s="67" t="s">
        <v>264</v>
      </c>
      <c r="F76" s="43" t="s">
        <v>40</v>
      </c>
      <c r="G76" s="45" t="s">
        <v>265</v>
      </c>
      <c r="H76" s="43">
        <v>2000</v>
      </c>
      <c r="I76" s="43"/>
      <c r="J76" s="43"/>
      <c r="K76" s="43"/>
      <c r="L76" s="43"/>
      <c r="M76" s="43"/>
      <c r="N76" s="43"/>
      <c r="O76" s="43"/>
      <c r="P76" s="43"/>
      <c r="Q76" s="43"/>
      <c r="R76" s="43"/>
      <c r="S76" s="43"/>
      <c r="T76" s="43">
        <v>2000</v>
      </c>
      <c r="U76" s="43"/>
      <c r="V76" s="43"/>
      <c r="W76" s="55" t="s">
        <v>67</v>
      </c>
      <c r="X76" s="51" t="s">
        <v>52</v>
      </c>
      <c r="Y76" s="140"/>
      <c r="Z76" s="110"/>
      <c r="AA76" s="110"/>
      <c r="AB76" s="110"/>
      <c r="AC76" s="57"/>
      <c r="AD76" s="57"/>
      <c r="AE76" s="57"/>
      <c r="AF76" s="57"/>
      <c r="AG76" s="143"/>
    </row>
    <row r="77" ht="33.95" customHeight="1" spans="1:33">
      <c r="A77" s="43">
        <v>63</v>
      </c>
      <c r="B77" s="62"/>
      <c r="C77" s="43">
        <v>2</v>
      </c>
      <c r="D77" s="117" t="s">
        <v>266</v>
      </c>
      <c r="E77" s="67" t="s">
        <v>264</v>
      </c>
      <c r="F77" s="68" t="s">
        <v>40</v>
      </c>
      <c r="G77" s="45" t="s">
        <v>267</v>
      </c>
      <c r="H77" s="68">
        <v>3000</v>
      </c>
      <c r="I77" s="18"/>
      <c r="J77" s="128"/>
      <c r="K77" s="18"/>
      <c r="L77" s="18"/>
      <c r="M77" s="128"/>
      <c r="N77" s="128"/>
      <c r="O77" s="129"/>
      <c r="P77" s="129"/>
      <c r="Q77" s="132"/>
      <c r="R77" s="132"/>
      <c r="S77" s="132"/>
      <c r="T77" s="68">
        <v>3000</v>
      </c>
      <c r="U77" s="55" t="s">
        <v>56</v>
      </c>
      <c r="V77" s="43"/>
      <c r="W77" s="55" t="s">
        <v>67</v>
      </c>
      <c r="X77" s="51"/>
      <c r="Y77" s="140"/>
      <c r="Z77" s="110"/>
      <c r="AA77" s="110"/>
      <c r="AB77" s="110"/>
      <c r="AC77" s="57"/>
      <c r="AD77" s="57"/>
      <c r="AE77" s="57"/>
      <c r="AF77" s="57"/>
      <c r="AG77" s="143"/>
    </row>
    <row r="78" ht="27.75" customHeight="1" spans="1:33">
      <c r="A78" s="43">
        <v>64</v>
      </c>
      <c r="B78" s="62"/>
      <c r="C78" s="43">
        <v>3</v>
      </c>
      <c r="D78" s="117" t="s">
        <v>268</v>
      </c>
      <c r="E78" s="67" t="s">
        <v>264</v>
      </c>
      <c r="F78" s="68" t="s">
        <v>40</v>
      </c>
      <c r="G78" s="45" t="s">
        <v>269</v>
      </c>
      <c r="H78" s="68">
        <v>2000</v>
      </c>
      <c r="I78" s="18"/>
      <c r="J78" s="128"/>
      <c r="K78" s="18"/>
      <c r="L78" s="18"/>
      <c r="M78" s="128"/>
      <c r="N78" s="128"/>
      <c r="O78" s="129"/>
      <c r="P78" s="129"/>
      <c r="Q78" s="132"/>
      <c r="R78" s="132"/>
      <c r="S78" s="132"/>
      <c r="T78" s="68">
        <v>2000</v>
      </c>
      <c r="U78" s="55" t="s">
        <v>56</v>
      </c>
      <c r="V78" s="43"/>
      <c r="W78" s="55" t="s">
        <v>67</v>
      </c>
      <c r="X78" s="51"/>
      <c r="Y78" s="140"/>
      <c r="Z78" s="110"/>
      <c r="AA78" s="110"/>
      <c r="AB78" s="110"/>
      <c r="AC78" s="57"/>
      <c r="AD78" s="57"/>
      <c r="AE78" s="57"/>
      <c r="AF78" s="57"/>
      <c r="AG78" s="143"/>
    </row>
    <row r="79" ht="30.75" customHeight="1" spans="1:33">
      <c r="A79" s="43">
        <v>65</v>
      </c>
      <c r="B79" s="62"/>
      <c r="C79" s="43">
        <v>4</v>
      </c>
      <c r="D79" s="45" t="s">
        <v>270</v>
      </c>
      <c r="E79" s="45" t="s">
        <v>271</v>
      </c>
      <c r="F79" s="43" t="s">
        <v>243</v>
      </c>
      <c r="G79" s="45" t="s">
        <v>272</v>
      </c>
      <c r="H79" s="43">
        <v>3000</v>
      </c>
      <c r="I79" s="43"/>
      <c r="J79" s="43"/>
      <c r="K79" s="43"/>
      <c r="L79" s="43"/>
      <c r="M79" s="43"/>
      <c r="N79" s="43"/>
      <c r="O79" s="43"/>
      <c r="P79" s="43"/>
      <c r="Q79" s="43"/>
      <c r="R79" s="43"/>
      <c r="S79" s="43"/>
      <c r="T79" s="43">
        <v>3000</v>
      </c>
      <c r="U79" s="43"/>
      <c r="V79" s="43"/>
      <c r="W79" s="55" t="s">
        <v>67</v>
      </c>
      <c r="X79" s="51" t="s">
        <v>52</v>
      </c>
      <c r="Y79" s="140"/>
      <c r="Z79" s="110"/>
      <c r="AA79" s="110"/>
      <c r="AB79" s="110"/>
      <c r="AC79" s="57"/>
      <c r="AD79" s="57"/>
      <c r="AE79" s="57"/>
      <c r="AF79" s="57"/>
      <c r="AG79" s="143"/>
    </row>
    <row r="80" ht="165.95" customHeight="1" spans="1:24">
      <c r="A80" s="43">
        <v>66</v>
      </c>
      <c r="B80" s="63"/>
      <c r="C80" s="43">
        <v>5</v>
      </c>
      <c r="D80" s="89" t="s">
        <v>273</v>
      </c>
      <c r="E80" s="52" t="s">
        <v>178</v>
      </c>
      <c r="F80" s="55" t="s">
        <v>73</v>
      </c>
      <c r="G80" s="52" t="s">
        <v>274</v>
      </c>
      <c r="H80" s="55">
        <v>3300</v>
      </c>
      <c r="I80" s="54"/>
      <c r="J80" s="54"/>
      <c r="K80" s="54"/>
      <c r="L80" s="54"/>
      <c r="M80" s="54"/>
      <c r="N80" s="54"/>
      <c r="O80" s="55"/>
      <c r="P80" s="55"/>
      <c r="Q80" s="55"/>
      <c r="R80" s="55"/>
      <c r="S80" s="55"/>
      <c r="T80" s="55">
        <v>3300</v>
      </c>
      <c r="U80" s="55"/>
      <c r="V80" s="55"/>
      <c r="W80" s="55" t="s">
        <v>67</v>
      </c>
      <c r="X80" s="45"/>
    </row>
    <row r="81" ht="27.75" customHeight="1" spans="1:33">
      <c r="A81" s="48" t="s">
        <v>275</v>
      </c>
      <c r="B81" s="48"/>
      <c r="C81" s="48"/>
      <c r="D81" s="48"/>
      <c r="E81" s="49"/>
      <c r="F81" s="49"/>
      <c r="G81" s="49"/>
      <c r="H81" s="50">
        <f>SUM(H82:H94)</f>
        <v>164660</v>
      </c>
      <c r="I81" s="49"/>
      <c r="J81" s="49"/>
      <c r="K81" s="49"/>
      <c r="L81" s="49"/>
      <c r="M81" s="49"/>
      <c r="N81" s="49"/>
      <c r="O81" s="49"/>
      <c r="P81" s="49"/>
      <c r="Q81" s="49"/>
      <c r="R81" s="49"/>
      <c r="S81" s="49"/>
      <c r="T81" s="50">
        <f>SUM(T82:T94)</f>
        <v>55980</v>
      </c>
      <c r="U81" s="49"/>
      <c r="V81" s="49"/>
      <c r="W81" s="49"/>
      <c r="X81" s="49"/>
      <c r="Y81" s="98"/>
      <c r="Z81" s="97"/>
      <c r="AA81" s="97"/>
      <c r="AB81" s="97"/>
      <c r="AC81" s="72"/>
      <c r="AD81" s="72"/>
      <c r="AE81" s="72"/>
      <c r="AF81" s="72"/>
      <c r="AG81" s="111"/>
    </row>
    <row r="82" ht="41.25" customHeight="1" spans="1:33">
      <c r="A82" s="43">
        <v>67</v>
      </c>
      <c r="B82" s="61" t="s">
        <v>276</v>
      </c>
      <c r="C82" s="43">
        <v>1</v>
      </c>
      <c r="D82" s="45" t="s">
        <v>277</v>
      </c>
      <c r="E82" s="56" t="s">
        <v>278</v>
      </c>
      <c r="F82" s="43" t="s">
        <v>73</v>
      </c>
      <c r="G82" s="45" t="s">
        <v>279</v>
      </c>
      <c r="H82" s="57">
        <v>2800</v>
      </c>
      <c r="I82" s="75"/>
      <c r="J82" s="75"/>
      <c r="K82" s="75"/>
      <c r="L82" s="75"/>
      <c r="M82" s="75"/>
      <c r="N82" s="75"/>
      <c r="O82" s="75"/>
      <c r="P82" s="75"/>
      <c r="Q82" s="75"/>
      <c r="R82" s="75"/>
      <c r="S82" s="75"/>
      <c r="T82" s="57">
        <v>2800</v>
      </c>
      <c r="U82" s="57"/>
      <c r="V82" s="57"/>
      <c r="W82" s="55" t="s">
        <v>67</v>
      </c>
      <c r="X82" s="83" t="s">
        <v>52</v>
      </c>
      <c r="Y82" s="141"/>
      <c r="Z82" s="141"/>
      <c r="AA82" s="141"/>
      <c r="AB82" s="141"/>
      <c r="AC82" s="141"/>
      <c r="AD82" s="141"/>
      <c r="AE82" s="141"/>
      <c r="AF82" s="141"/>
      <c r="AG82" s="112"/>
    </row>
    <row r="83" ht="48.95" customHeight="1" spans="1:33">
      <c r="A83" s="43">
        <v>68</v>
      </c>
      <c r="B83" s="62"/>
      <c r="C83" s="43">
        <v>2</v>
      </c>
      <c r="D83" s="45" t="s">
        <v>280</v>
      </c>
      <c r="E83" s="56" t="s">
        <v>281</v>
      </c>
      <c r="F83" s="43" t="s">
        <v>73</v>
      </c>
      <c r="G83" s="45" t="s">
        <v>282</v>
      </c>
      <c r="H83" s="57">
        <v>200</v>
      </c>
      <c r="I83" s="75"/>
      <c r="J83" s="75"/>
      <c r="K83" s="75"/>
      <c r="L83" s="75"/>
      <c r="M83" s="75"/>
      <c r="N83" s="75"/>
      <c r="O83" s="75"/>
      <c r="P83" s="75"/>
      <c r="Q83" s="75"/>
      <c r="R83" s="75"/>
      <c r="S83" s="75"/>
      <c r="T83" s="57">
        <v>200</v>
      </c>
      <c r="U83" s="57"/>
      <c r="V83" s="57"/>
      <c r="W83" s="55" t="s">
        <v>67</v>
      </c>
      <c r="X83" s="85"/>
      <c r="Y83" s="142"/>
      <c r="Z83" s="142"/>
      <c r="AA83" s="142"/>
      <c r="AB83" s="142"/>
      <c r="AC83" s="142"/>
      <c r="AD83" s="142"/>
      <c r="AE83" s="142"/>
      <c r="AF83" s="142"/>
      <c r="AG83" s="113"/>
    </row>
    <row r="84" ht="47.1" customHeight="1" spans="1:33">
      <c r="A84" s="43">
        <v>69</v>
      </c>
      <c r="B84" s="62"/>
      <c r="C84" s="43">
        <v>3</v>
      </c>
      <c r="D84" s="45" t="s">
        <v>283</v>
      </c>
      <c r="E84" s="56" t="s">
        <v>284</v>
      </c>
      <c r="F84" s="43" t="s">
        <v>73</v>
      </c>
      <c r="G84" s="45" t="s">
        <v>285</v>
      </c>
      <c r="H84" s="57">
        <v>28000</v>
      </c>
      <c r="I84" s="75"/>
      <c r="J84" s="75"/>
      <c r="K84" s="75"/>
      <c r="L84" s="75"/>
      <c r="M84" s="75"/>
      <c r="N84" s="75"/>
      <c r="O84" s="75"/>
      <c r="P84" s="75"/>
      <c r="Q84" s="75"/>
      <c r="R84" s="75"/>
      <c r="S84" s="75"/>
      <c r="T84" s="57">
        <v>0</v>
      </c>
      <c r="U84" s="57"/>
      <c r="V84" s="57"/>
      <c r="W84" s="55" t="s">
        <v>67</v>
      </c>
      <c r="X84" s="90" t="s">
        <v>286</v>
      </c>
      <c r="Y84" s="142"/>
      <c r="Z84" s="142"/>
      <c r="AA84" s="142"/>
      <c r="AB84" s="142"/>
      <c r="AC84" s="142"/>
      <c r="AD84" s="142"/>
      <c r="AE84" s="142"/>
      <c r="AF84" s="142"/>
      <c r="AG84" s="113"/>
    </row>
    <row r="85" ht="48.95" customHeight="1" spans="1:33">
      <c r="A85" s="43">
        <v>70</v>
      </c>
      <c r="B85" s="63"/>
      <c r="C85" s="43">
        <v>4</v>
      </c>
      <c r="D85" s="45" t="s">
        <v>287</v>
      </c>
      <c r="E85" s="56" t="s">
        <v>284</v>
      </c>
      <c r="F85" s="43" t="s">
        <v>73</v>
      </c>
      <c r="G85" s="45" t="s">
        <v>288</v>
      </c>
      <c r="H85" s="57">
        <v>16000</v>
      </c>
      <c r="I85" s="75"/>
      <c r="J85" s="75"/>
      <c r="K85" s="75"/>
      <c r="L85" s="75"/>
      <c r="M85" s="75"/>
      <c r="N85" s="75"/>
      <c r="O85" s="75"/>
      <c r="P85" s="75"/>
      <c r="Q85" s="75"/>
      <c r="R85" s="75"/>
      <c r="S85" s="75"/>
      <c r="T85" s="57">
        <v>0</v>
      </c>
      <c r="U85" s="57"/>
      <c r="V85" s="57"/>
      <c r="W85" s="55" t="s">
        <v>67</v>
      </c>
      <c r="X85" s="90" t="s">
        <v>286</v>
      </c>
      <c r="Y85" s="142"/>
      <c r="Z85" s="142"/>
      <c r="AA85" s="142"/>
      <c r="AB85" s="142"/>
      <c r="AC85" s="142"/>
      <c r="AD85" s="142"/>
      <c r="AE85" s="142"/>
      <c r="AF85" s="142"/>
      <c r="AG85" s="113"/>
    </row>
    <row r="86" ht="32.1" customHeight="1" spans="1:24">
      <c r="A86" s="43">
        <v>71</v>
      </c>
      <c r="B86" s="51" t="s">
        <v>289</v>
      </c>
      <c r="C86" s="43">
        <v>1</v>
      </c>
      <c r="D86" s="44" t="s">
        <v>290</v>
      </c>
      <c r="E86" s="118" t="s">
        <v>291</v>
      </c>
      <c r="F86" s="12" t="s">
        <v>49</v>
      </c>
      <c r="G86" s="70" t="s">
        <v>292</v>
      </c>
      <c r="H86" s="12">
        <v>2720</v>
      </c>
      <c r="I86" s="18"/>
      <c r="J86" s="130"/>
      <c r="K86" s="18"/>
      <c r="L86" s="18"/>
      <c r="M86" s="130"/>
      <c r="N86" s="130"/>
      <c r="O86" s="43"/>
      <c r="P86" s="12"/>
      <c r="Q86" s="43"/>
      <c r="R86" s="43"/>
      <c r="S86" s="43"/>
      <c r="T86" s="43">
        <v>1500</v>
      </c>
      <c r="U86" s="55"/>
      <c r="V86" s="55"/>
      <c r="W86" s="133" t="s">
        <v>51</v>
      </c>
      <c r="X86" s="83" t="s">
        <v>52</v>
      </c>
    </row>
    <row r="87" ht="30.95" customHeight="1" spans="1:24">
      <c r="A87" s="43">
        <v>72</v>
      </c>
      <c r="B87" s="51"/>
      <c r="C87" s="43">
        <v>2</v>
      </c>
      <c r="D87" s="44" t="s">
        <v>293</v>
      </c>
      <c r="E87" s="118" t="s">
        <v>291</v>
      </c>
      <c r="F87" s="12" t="s">
        <v>40</v>
      </c>
      <c r="G87" s="70" t="s">
        <v>294</v>
      </c>
      <c r="H87" s="12">
        <v>1280</v>
      </c>
      <c r="I87" s="18"/>
      <c r="J87" s="130"/>
      <c r="K87" s="18"/>
      <c r="L87" s="18"/>
      <c r="M87" s="130"/>
      <c r="N87" s="130"/>
      <c r="O87" s="43"/>
      <c r="P87" s="12"/>
      <c r="Q87" s="43"/>
      <c r="R87" s="43"/>
      <c r="S87" s="43"/>
      <c r="T87" s="43">
        <v>1280</v>
      </c>
      <c r="U87" s="55" t="s">
        <v>42</v>
      </c>
      <c r="V87" s="55"/>
      <c r="W87" s="133" t="s">
        <v>183</v>
      </c>
      <c r="X87" s="85"/>
    </row>
    <row r="88" ht="84" spans="1:24">
      <c r="A88" s="43">
        <v>73</v>
      </c>
      <c r="B88" s="43" t="s">
        <v>295</v>
      </c>
      <c r="C88" s="43">
        <v>1</v>
      </c>
      <c r="D88" s="45" t="s">
        <v>296</v>
      </c>
      <c r="E88" s="119" t="s">
        <v>297</v>
      </c>
      <c r="F88" s="43" t="s">
        <v>40</v>
      </c>
      <c r="G88" s="45" t="s">
        <v>298</v>
      </c>
      <c r="H88" s="57">
        <v>88100</v>
      </c>
      <c r="I88" s="57"/>
      <c r="J88" s="57"/>
      <c r="K88" s="57"/>
      <c r="L88" s="57"/>
      <c r="M88" s="57"/>
      <c r="N88" s="57"/>
      <c r="O88" s="57"/>
      <c r="P88" s="57"/>
      <c r="Q88" s="57"/>
      <c r="R88" s="57"/>
      <c r="S88" s="57"/>
      <c r="T88" s="57">
        <v>40000</v>
      </c>
      <c r="U88" s="57"/>
      <c r="V88" s="57"/>
      <c r="W88" s="55" t="s">
        <v>299</v>
      </c>
      <c r="X88" s="86" t="s">
        <v>300</v>
      </c>
    </row>
    <row r="89" ht="85.5" spans="1:33">
      <c r="A89" s="43">
        <v>74</v>
      </c>
      <c r="B89" s="43" t="s">
        <v>301</v>
      </c>
      <c r="C89" s="43">
        <v>1</v>
      </c>
      <c r="D89" s="45" t="s">
        <v>302</v>
      </c>
      <c r="E89" s="56" t="s">
        <v>303</v>
      </c>
      <c r="F89" s="43" t="s">
        <v>49</v>
      </c>
      <c r="G89" s="45" t="s">
        <v>304</v>
      </c>
      <c r="H89" s="57">
        <v>18360</v>
      </c>
      <c r="I89" s="57"/>
      <c r="J89" s="57"/>
      <c r="K89" s="57"/>
      <c r="L89" s="57"/>
      <c r="M89" s="57"/>
      <c r="N89" s="57"/>
      <c r="O89" s="57"/>
      <c r="P89" s="57"/>
      <c r="Q89" s="57"/>
      <c r="R89" s="57"/>
      <c r="S89" s="57"/>
      <c r="T89" s="57">
        <v>3000</v>
      </c>
      <c r="U89" s="57"/>
      <c r="V89" s="57"/>
      <c r="W89" s="55" t="s">
        <v>305</v>
      </c>
      <c r="X89" s="86" t="s">
        <v>306</v>
      </c>
      <c r="Y89" s="98"/>
      <c r="Z89" s="97"/>
      <c r="AA89" s="97"/>
      <c r="AB89" s="97"/>
      <c r="AC89" s="72"/>
      <c r="AD89" s="72"/>
      <c r="AE89" s="72"/>
      <c r="AF89" s="72"/>
      <c r="AG89" s="111"/>
    </row>
    <row r="90" ht="42.75" spans="1:33">
      <c r="A90" s="43">
        <v>75</v>
      </c>
      <c r="B90" s="43" t="s">
        <v>307</v>
      </c>
      <c r="C90" s="43">
        <v>1</v>
      </c>
      <c r="D90" s="45" t="s">
        <v>308</v>
      </c>
      <c r="E90" s="56" t="s">
        <v>201</v>
      </c>
      <c r="F90" s="43" t="s">
        <v>40</v>
      </c>
      <c r="G90" s="45" t="s">
        <v>309</v>
      </c>
      <c r="H90" s="57">
        <v>1500</v>
      </c>
      <c r="I90" s="57"/>
      <c r="J90" s="57"/>
      <c r="K90" s="57"/>
      <c r="L90" s="57"/>
      <c r="M90" s="57"/>
      <c r="N90" s="57"/>
      <c r="O90" s="57"/>
      <c r="P90" s="57"/>
      <c r="Q90" s="57"/>
      <c r="R90" s="57"/>
      <c r="S90" s="57"/>
      <c r="T90" s="57">
        <v>1500</v>
      </c>
      <c r="U90" s="57"/>
      <c r="V90" s="57"/>
      <c r="W90" s="133" t="s">
        <v>67</v>
      </c>
      <c r="X90" s="83" t="s">
        <v>52</v>
      </c>
      <c r="Y90" s="98"/>
      <c r="Z90" s="97"/>
      <c r="AA90" s="97"/>
      <c r="AB90" s="97"/>
      <c r="AC90" s="72"/>
      <c r="AD90" s="72"/>
      <c r="AE90" s="72"/>
      <c r="AF90" s="72"/>
      <c r="AG90" s="111"/>
    </row>
    <row r="91" ht="35.1" customHeight="1" spans="1:33">
      <c r="A91" s="43">
        <v>76</v>
      </c>
      <c r="B91" s="61" t="s">
        <v>210</v>
      </c>
      <c r="C91" s="43">
        <v>1</v>
      </c>
      <c r="D91" s="52" t="s">
        <v>310</v>
      </c>
      <c r="E91" s="116" t="s">
        <v>311</v>
      </c>
      <c r="F91" s="55" t="s">
        <v>73</v>
      </c>
      <c r="G91" s="52" t="s">
        <v>312</v>
      </c>
      <c r="H91" s="55">
        <v>4800</v>
      </c>
      <c r="I91" s="54"/>
      <c r="J91" s="54"/>
      <c r="K91" s="54"/>
      <c r="L91" s="54"/>
      <c r="M91" s="54"/>
      <c r="N91" s="54"/>
      <c r="O91" s="55"/>
      <c r="P91" s="55"/>
      <c r="Q91" s="55"/>
      <c r="R91" s="55"/>
      <c r="S91" s="55"/>
      <c r="T91" s="55">
        <v>4800</v>
      </c>
      <c r="U91" s="55" t="s">
        <v>56</v>
      </c>
      <c r="V91" s="57"/>
      <c r="W91" s="133" t="s">
        <v>67</v>
      </c>
      <c r="X91" s="84"/>
      <c r="Y91" s="98"/>
      <c r="Z91" s="97"/>
      <c r="AA91" s="97"/>
      <c r="AB91" s="97"/>
      <c r="AC91" s="72"/>
      <c r="AD91" s="72"/>
      <c r="AE91" s="72"/>
      <c r="AF91" s="72"/>
      <c r="AG91" s="111"/>
    </row>
    <row r="92" ht="42.75" spans="1:33">
      <c r="A92" s="43">
        <v>77</v>
      </c>
      <c r="B92" s="62"/>
      <c r="C92" s="43">
        <v>2</v>
      </c>
      <c r="D92" s="54" t="s">
        <v>313</v>
      </c>
      <c r="E92" s="89" t="s">
        <v>314</v>
      </c>
      <c r="F92" s="55" t="s">
        <v>49</v>
      </c>
      <c r="G92" s="52" t="s">
        <v>315</v>
      </c>
      <c r="H92" s="55">
        <v>300</v>
      </c>
      <c r="I92" s="54"/>
      <c r="J92" s="54"/>
      <c r="K92" s="54"/>
      <c r="L92" s="54"/>
      <c r="M92" s="54"/>
      <c r="N92" s="54"/>
      <c r="O92" s="55"/>
      <c r="P92" s="55"/>
      <c r="Q92" s="55"/>
      <c r="R92" s="55"/>
      <c r="S92" s="55"/>
      <c r="T92" s="55">
        <v>300</v>
      </c>
      <c r="U92" s="55" t="s">
        <v>316</v>
      </c>
      <c r="V92" s="57"/>
      <c r="W92" s="133" t="s">
        <v>67</v>
      </c>
      <c r="X92" s="85"/>
      <c r="Y92" s="98"/>
      <c r="Z92" s="97"/>
      <c r="AA92" s="97"/>
      <c r="AB92" s="97"/>
      <c r="AC92" s="72"/>
      <c r="AD92" s="72"/>
      <c r="AE92" s="72"/>
      <c r="AF92" s="72"/>
      <c r="AG92" s="111"/>
    </row>
    <row r="93" ht="32.25" customHeight="1" spans="1:33">
      <c r="A93" s="43">
        <v>78</v>
      </c>
      <c r="B93" s="62"/>
      <c r="C93" s="43">
        <v>3</v>
      </c>
      <c r="D93" s="52" t="s">
        <v>317</v>
      </c>
      <c r="E93" s="52" t="s">
        <v>178</v>
      </c>
      <c r="F93" s="55" t="s">
        <v>73</v>
      </c>
      <c r="G93" s="52" t="s">
        <v>318</v>
      </c>
      <c r="H93" s="55">
        <v>300</v>
      </c>
      <c r="I93" s="54"/>
      <c r="J93" s="54"/>
      <c r="K93" s="54"/>
      <c r="L93" s="54"/>
      <c r="M93" s="54"/>
      <c r="N93" s="54"/>
      <c r="O93" s="55"/>
      <c r="P93" s="55"/>
      <c r="Q93" s="55"/>
      <c r="R93" s="55"/>
      <c r="S93" s="55"/>
      <c r="T93" s="55">
        <v>300</v>
      </c>
      <c r="U93" s="55"/>
      <c r="V93" s="57"/>
      <c r="W93" s="133" t="s">
        <v>67</v>
      </c>
      <c r="X93" s="57" t="s">
        <v>319</v>
      </c>
      <c r="Y93" s="98"/>
      <c r="Z93" s="97"/>
      <c r="AA93" s="97"/>
      <c r="AB93" s="97"/>
      <c r="AC93" s="72"/>
      <c r="AD93" s="72"/>
      <c r="AE93" s="72"/>
      <c r="AF93" s="72"/>
      <c r="AG93" s="111"/>
    </row>
    <row r="94" ht="32.25" customHeight="1" spans="1:33">
      <c r="A94" s="43">
        <v>79</v>
      </c>
      <c r="B94" s="63"/>
      <c r="C94" s="43">
        <v>4</v>
      </c>
      <c r="D94" s="52" t="s">
        <v>320</v>
      </c>
      <c r="E94" s="52" t="s">
        <v>321</v>
      </c>
      <c r="F94" s="55" t="s">
        <v>73</v>
      </c>
      <c r="G94" s="52" t="s">
        <v>322</v>
      </c>
      <c r="H94" s="55">
        <v>300</v>
      </c>
      <c r="I94" s="54"/>
      <c r="J94" s="54"/>
      <c r="K94" s="54"/>
      <c r="L94" s="54"/>
      <c r="M94" s="54"/>
      <c r="N94" s="54"/>
      <c r="O94" s="55"/>
      <c r="P94" s="55"/>
      <c r="Q94" s="55"/>
      <c r="R94" s="55"/>
      <c r="S94" s="55"/>
      <c r="T94" s="55">
        <v>300</v>
      </c>
      <c r="U94" s="55"/>
      <c r="V94" s="57"/>
      <c r="W94" s="133" t="s">
        <v>67</v>
      </c>
      <c r="X94" s="57" t="s">
        <v>52</v>
      </c>
      <c r="Y94" s="98"/>
      <c r="Z94" s="97"/>
      <c r="AA94" s="97"/>
      <c r="AB94" s="97"/>
      <c r="AC94" s="72"/>
      <c r="AD94" s="72"/>
      <c r="AE94" s="72"/>
      <c r="AF94" s="72"/>
      <c r="AG94" s="111"/>
    </row>
    <row r="95" ht="27.75" customHeight="1" spans="1:33">
      <c r="A95" s="48" t="s">
        <v>323</v>
      </c>
      <c r="B95" s="48"/>
      <c r="C95" s="48"/>
      <c r="D95" s="48"/>
      <c r="E95" s="49"/>
      <c r="F95" s="49"/>
      <c r="G95" s="49"/>
      <c r="H95" s="49">
        <f>SUM(H96:H101)</f>
        <v>48120</v>
      </c>
      <c r="I95" s="49"/>
      <c r="J95" s="49"/>
      <c r="K95" s="49"/>
      <c r="L95" s="49"/>
      <c r="M95" s="49"/>
      <c r="N95" s="49"/>
      <c r="O95" s="49"/>
      <c r="P95" s="49"/>
      <c r="Q95" s="49"/>
      <c r="R95" s="49"/>
      <c r="S95" s="49"/>
      <c r="T95" s="49">
        <f>SUM(T96:T101)</f>
        <v>26120</v>
      </c>
      <c r="U95" s="49"/>
      <c r="V95" s="49"/>
      <c r="W95" s="49"/>
      <c r="X95" s="49"/>
      <c r="Y95" s="98"/>
      <c r="Z95" s="97"/>
      <c r="AA95" s="97"/>
      <c r="AB95" s="97"/>
      <c r="AC95" s="72"/>
      <c r="AD95" s="72"/>
      <c r="AE95" s="72"/>
      <c r="AF95" s="72"/>
      <c r="AG95" s="111"/>
    </row>
    <row r="96" ht="44.25" customHeight="1" spans="1:24">
      <c r="A96" s="43">
        <v>80</v>
      </c>
      <c r="B96" s="62" t="s">
        <v>324</v>
      </c>
      <c r="C96" s="55">
        <v>1</v>
      </c>
      <c r="D96" s="54" t="s">
        <v>325</v>
      </c>
      <c r="E96" s="52" t="s">
        <v>326</v>
      </c>
      <c r="F96" s="55" t="s">
        <v>40</v>
      </c>
      <c r="G96" s="52" t="s">
        <v>327</v>
      </c>
      <c r="H96" s="55">
        <v>21000</v>
      </c>
      <c r="I96" s="54"/>
      <c r="J96" s="54"/>
      <c r="K96" s="54"/>
      <c r="L96" s="54"/>
      <c r="M96" s="54"/>
      <c r="N96" s="54"/>
      <c r="O96" s="55"/>
      <c r="P96" s="55"/>
      <c r="Q96" s="55"/>
      <c r="R96" s="55"/>
      <c r="S96" s="55"/>
      <c r="T96" s="55">
        <v>10000</v>
      </c>
      <c r="U96" s="133" t="s">
        <v>328</v>
      </c>
      <c r="V96" s="55"/>
      <c r="W96" s="133" t="s">
        <v>329</v>
      </c>
      <c r="X96" s="134" t="s">
        <v>52</v>
      </c>
    </row>
    <row r="97" ht="39" customHeight="1" spans="1:24">
      <c r="A97" s="43">
        <v>81</v>
      </c>
      <c r="B97" s="62"/>
      <c r="C97" s="55">
        <v>2</v>
      </c>
      <c r="D97" s="44" t="s">
        <v>330</v>
      </c>
      <c r="E97" s="60" t="s">
        <v>331</v>
      </c>
      <c r="F97" s="55" t="s">
        <v>40</v>
      </c>
      <c r="G97" s="118" t="s">
        <v>332</v>
      </c>
      <c r="H97" s="120">
        <v>15000</v>
      </c>
      <c r="I97" s="54"/>
      <c r="J97" s="54"/>
      <c r="K97" s="54"/>
      <c r="L97" s="54"/>
      <c r="M97" s="54"/>
      <c r="N97" s="54"/>
      <c r="O97" s="55"/>
      <c r="P97" s="55"/>
      <c r="Q97" s="55"/>
      <c r="R97" s="55"/>
      <c r="S97" s="55"/>
      <c r="T97" s="120">
        <v>10000</v>
      </c>
      <c r="U97" s="133" t="s">
        <v>42</v>
      </c>
      <c r="V97" s="55"/>
      <c r="W97" s="133" t="s">
        <v>329</v>
      </c>
      <c r="X97" s="135"/>
    </row>
    <row r="98" ht="39.95" customHeight="1" spans="1:24">
      <c r="A98" s="43">
        <v>82</v>
      </c>
      <c r="B98" s="62"/>
      <c r="C98" s="55">
        <v>3</v>
      </c>
      <c r="D98" s="44" t="s">
        <v>333</v>
      </c>
      <c r="E98" s="118" t="s">
        <v>334</v>
      </c>
      <c r="F98" s="55" t="s">
        <v>40</v>
      </c>
      <c r="G98" s="118" t="s">
        <v>335</v>
      </c>
      <c r="H98" s="120">
        <v>8100</v>
      </c>
      <c r="I98" s="54"/>
      <c r="J98" s="54"/>
      <c r="K98" s="54"/>
      <c r="L98" s="54"/>
      <c r="M98" s="54"/>
      <c r="N98" s="54"/>
      <c r="O98" s="55"/>
      <c r="P98" s="55"/>
      <c r="Q98" s="55"/>
      <c r="R98" s="55"/>
      <c r="S98" s="55"/>
      <c r="T98" s="120">
        <v>5000</v>
      </c>
      <c r="U98" s="133" t="s">
        <v>42</v>
      </c>
      <c r="V98" s="55"/>
      <c r="W98" s="133" t="s">
        <v>329</v>
      </c>
      <c r="X98" s="135"/>
    </row>
    <row r="99" ht="39.95" customHeight="1" spans="1:24">
      <c r="A99" s="43">
        <v>83</v>
      </c>
      <c r="B99" s="62"/>
      <c r="C99" s="55">
        <v>4</v>
      </c>
      <c r="D99" s="52" t="s">
        <v>336</v>
      </c>
      <c r="E99" s="45" t="s">
        <v>337</v>
      </c>
      <c r="F99" s="43" t="s">
        <v>49</v>
      </c>
      <c r="G99" s="45" t="s">
        <v>338</v>
      </c>
      <c r="H99" s="55">
        <v>3000</v>
      </c>
      <c r="I99" s="54"/>
      <c r="J99" s="74"/>
      <c r="K99" s="54"/>
      <c r="L99" s="89"/>
      <c r="M99" s="74"/>
      <c r="N99" s="74"/>
      <c r="O99" s="55"/>
      <c r="P99" s="55"/>
      <c r="Q99" s="43"/>
      <c r="R99" s="43"/>
      <c r="S99" s="43">
        <v>2900</v>
      </c>
      <c r="T99" s="43">
        <v>100</v>
      </c>
      <c r="U99" s="43" t="s">
        <v>167</v>
      </c>
      <c r="V99" s="55"/>
      <c r="W99" s="133" t="s">
        <v>339</v>
      </c>
      <c r="X99" s="135"/>
    </row>
    <row r="100" ht="39" customHeight="1" spans="1:24">
      <c r="A100" s="43">
        <v>84</v>
      </c>
      <c r="B100" s="62"/>
      <c r="C100" s="55">
        <v>5</v>
      </c>
      <c r="D100" s="45" t="s">
        <v>340</v>
      </c>
      <c r="E100" s="45" t="s">
        <v>341</v>
      </c>
      <c r="F100" s="55" t="s">
        <v>40</v>
      </c>
      <c r="G100" s="45" t="s">
        <v>342</v>
      </c>
      <c r="H100" s="55">
        <v>420</v>
      </c>
      <c r="I100" s="55"/>
      <c r="J100" s="55"/>
      <c r="K100" s="55"/>
      <c r="L100" s="55"/>
      <c r="M100" s="55"/>
      <c r="N100" s="55"/>
      <c r="O100" s="55"/>
      <c r="P100" s="55"/>
      <c r="Q100" s="55"/>
      <c r="R100" s="55"/>
      <c r="S100" s="55"/>
      <c r="T100" s="55">
        <v>420</v>
      </c>
      <c r="U100" s="57"/>
      <c r="V100" s="57"/>
      <c r="W100" s="55" t="s">
        <v>67</v>
      </c>
      <c r="X100" s="135"/>
    </row>
    <row r="101" ht="36" customHeight="1" spans="1:24">
      <c r="A101" s="43">
        <v>85</v>
      </c>
      <c r="B101" s="62"/>
      <c r="C101" s="55">
        <v>6</v>
      </c>
      <c r="D101" s="121" t="s">
        <v>343</v>
      </c>
      <c r="E101" s="122" t="s">
        <v>344</v>
      </c>
      <c r="F101" s="123" t="s">
        <v>40</v>
      </c>
      <c r="G101" s="122" t="s">
        <v>345</v>
      </c>
      <c r="H101" s="55">
        <v>600</v>
      </c>
      <c r="I101" s="54"/>
      <c r="J101" s="74"/>
      <c r="K101" s="54"/>
      <c r="L101" s="74"/>
      <c r="M101" s="74"/>
      <c r="N101" s="74"/>
      <c r="O101" s="55"/>
      <c r="P101" s="55"/>
      <c r="Q101" s="43"/>
      <c r="R101" s="43"/>
      <c r="S101" s="43"/>
      <c r="T101" s="43">
        <v>600</v>
      </c>
      <c r="U101" s="55" t="s">
        <v>346</v>
      </c>
      <c r="V101" s="55"/>
      <c r="W101" s="55" t="s">
        <v>67</v>
      </c>
      <c r="X101" s="136"/>
    </row>
    <row r="102" ht="27.75" customHeight="1" spans="1:33">
      <c r="A102" s="48" t="s">
        <v>347</v>
      </c>
      <c r="B102" s="48"/>
      <c r="C102" s="48"/>
      <c r="D102" s="48"/>
      <c r="E102" s="49"/>
      <c r="F102" s="49"/>
      <c r="G102" s="49"/>
      <c r="H102" s="49">
        <f>SUM(H103:H105)</f>
        <v>9340</v>
      </c>
      <c r="I102" s="49"/>
      <c r="J102" s="49"/>
      <c r="K102" s="49"/>
      <c r="L102" s="49"/>
      <c r="M102" s="49"/>
      <c r="N102" s="49"/>
      <c r="O102" s="49"/>
      <c r="P102" s="49"/>
      <c r="Q102" s="49"/>
      <c r="R102" s="49"/>
      <c r="S102" s="49"/>
      <c r="T102" s="49">
        <f>SUM(T103:T105)</f>
        <v>5500</v>
      </c>
      <c r="U102" s="49"/>
      <c r="V102" s="49"/>
      <c r="W102" s="49"/>
      <c r="X102" s="49"/>
      <c r="Y102" s="98"/>
      <c r="Z102" s="97"/>
      <c r="AA102" s="97"/>
      <c r="AB102" s="97"/>
      <c r="AC102" s="72"/>
      <c r="AD102" s="72"/>
      <c r="AE102" s="72"/>
      <c r="AF102" s="72"/>
      <c r="AG102" s="111"/>
    </row>
    <row r="103" ht="39" customHeight="1" spans="1:24">
      <c r="A103" s="43">
        <v>86</v>
      </c>
      <c r="B103" s="51" t="s">
        <v>348</v>
      </c>
      <c r="C103" s="55">
        <v>1</v>
      </c>
      <c r="D103" s="124" t="s">
        <v>349</v>
      </c>
      <c r="E103" s="44" t="s">
        <v>350</v>
      </c>
      <c r="F103" s="55" t="s">
        <v>49</v>
      </c>
      <c r="G103" s="52" t="s">
        <v>351</v>
      </c>
      <c r="H103" s="55">
        <v>8500</v>
      </c>
      <c r="I103" s="54"/>
      <c r="J103" s="54"/>
      <c r="K103" s="54"/>
      <c r="L103" s="54"/>
      <c r="M103" s="54"/>
      <c r="N103" s="54"/>
      <c r="O103" s="55"/>
      <c r="P103" s="55"/>
      <c r="Q103" s="55"/>
      <c r="R103" s="55"/>
      <c r="S103" s="55"/>
      <c r="T103" s="55">
        <v>4800</v>
      </c>
      <c r="U103" s="55"/>
      <c r="V103" s="55"/>
      <c r="W103" s="55" t="s">
        <v>352</v>
      </c>
      <c r="X103" s="137" t="s">
        <v>191</v>
      </c>
    </row>
    <row r="104" ht="71.25" spans="1:33">
      <c r="A104" s="43">
        <v>87</v>
      </c>
      <c r="B104" s="51"/>
      <c r="C104" s="43">
        <v>2</v>
      </c>
      <c r="D104" s="45" t="s">
        <v>353</v>
      </c>
      <c r="E104" s="56" t="s">
        <v>284</v>
      </c>
      <c r="F104" s="43" t="s">
        <v>49</v>
      </c>
      <c r="G104" s="45" t="s">
        <v>354</v>
      </c>
      <c r="H104" s="125">
        <v>640</v>
      </c>
      <c r="I104" s="57"/>
      <c r="J104" s="57"/>
      <c r="K104" s="57"/>
      <c r="L104" s="57"/>
      <c r="M104" s="57"/>
      <c r="N104" s="57"/>
      <c r="O104" s="57"/>
      <c r="P104" s="57"/>
      <c r="Q104" s="57"/>
      <c r="R104" s="57"/>
      <c r="S104" s="57"/>
      <c r="T104" s="57">
        <v>640</v>
      </c>
      <c r="U104" s="57"/>
      <c r="V104" s="57"/>
      <c r="W104" s="55" t="s">
        <v>355</v>
      </c>
      <c r="X104" s="87" t="s">
        <v>52</v>
      </c>
      <c r="Y104" s="141"/>
      <c r="Z104" s="141"/>
      <c r="AA104" s="141"/>
      <c r="AB104" s="141"/>
      <c r="AC104" s="141"/>
      <c r="AD104" s="141"/>
      <c r="AE104" s="141"/>
      <c r="AF104" s="141"/>
      <c r="AG104" s="112"/>
    </row>
    <row r="105" ht="32.1" customHeight="1" spans="1:24">
      <c r="A105" s="43">
        <v>88</v>
      </c>
      <c r="B105" s="51"/>
      <c r="C105" s="55">
        <v>3</v>
      </c>
      <c r="D105" s="54" t="s">
        <v>356</v>
      </c>
      <c r="E105" s="54" t="s">
        <v>284</v>
      </c>
      <c r="F105" s="55" t="s">
        <v>40</v>
      </c>
      <c r="G105" s="54" t="s">
        <v>357</v>
      </c>
      <c r="H105" s="55">
        <v>200</v>
      </c>
      <c r="I105" s="54"/>
      <c r="J105" s="54"/>
      <c r="K105" s="54"/>
      <c r="L105" s="54"/>
      <c r="M105" s="54"/>
      <c r="N105" s="54"/>
      <c r="O105" s="55"/>
      <c r="P105" s="55"/>
      <c r="Q105" s="55"/>
      <c r="R105" s="55"/>
      <c r="S105" s="55"/>
      <c r="T105" s="55">
        <v>60</v>
      </c>
      <c r="U105" s="55"/>
      <c r="V105" s="55"/>
      <c r="W105" s="138" t="s">
        <v>358</v>
      </c>
      <c r="X105" s="88"/>
    </row>
    <row r="106" ht="24" customHeight="1" spans="1:33">
      <c r="A106" s="48" t="s">
        <v>359</v>
      </c>
      <c r="B106" s="48"/>
      <c r="C106" s="48"/>
      <c r="D106" s="48"/>
      <c r="E106" s="49"/>
      <c r="F106" s="49"/>
      <c r="G106" s="49"/>
      <c r="H106" s="49">
        <f>SUM(H107:H116)</f>
        <v>13150</v>
      </c>
      <c r="I106" s="49"/>
      <c r="J106" s="49"/>
      <c r="K106" s="49"/>
      <c r="L106" s="49"/>
      <c r="M106" s="49"/>
      <c r="N106" s="49"/>
      <c r="O106" s="49"/>
      <c r="P106" s="49"/>
      <c r="Q106" s="49"/>
      <c r="R106" s="49"/>
      <c r="S106" s="49"/>
      <c r="T106" s="49">
        <f>SUM(T107:T116)</f>
        <v>13150</v>
      </c>
      <c r="U106" s="49"/>
      <c r="V106" s="49"/>
      <c r="W106" s="49"/>
      <c r="X106" s="49"/>
      <c r="Y106" s="98"/>
      <c r="Z106" s="97"/>
      <c r="AA106" s="97"/>
      <c r="AB106" s="97"/>
      <c r="AC106" s="72"/>
      <c r="AD106" s="72"/>
      <c r="AE106" s="72"/>
      <c r="AF106" s="72"/>
      <c r="AG106" s="111"/>
    </row>
    <row r="107" ht="39" customHeight="1" spans="1:24">
      <c r="A107" s="43">
        <v>89</v>
      </c>
      <c r="B107" s="61" t="s">
        <v>360</v>
      </c>
      <c r="C107" s="55">
        <v>1</v>
      </c>
      <c r="D107" s="118" t="s">
        <v>361</v>
      </c>
      <c r="E107" s="60" t="s">
        <v>362</v>
      </c>
      <c r="F107" s="126" t="s">
        <v>173</v>
      </c>
      <c r="G107" s="118" t="s">
        <v>363</v>
      </c>
      <c r="H107" s="125">
        <v>2400</v>
      </c>
      <c r="I107" s="54"/>
      <c r="J107" s="54"/>
      <c r="K107" s="54"/>
      <c r="L107" s="54"/>
      <c r="M107" s="54"/>
      <c r="N107" s="54"/>
      <c r="O107" s="55"/>
      <c r="P107" s="55"/>
      <c r="Q107" s="55"/>
      <c r="R107" s="55"/>
      <c r="S107" s="55"/>
      <c r="T107" s="125">
        <v>2400</v>
      </c>
      <c r="U107" s="55"/>
      <c r="V107" s="55"/>
      <c r="W107" s="139" t="s">
        <v>364</v>
      </c>
      <c r="X107" s="107" t="s">
        <v>365</v>
      </c>
    </row>
    <row r="108" ht="28.5" spans="1:24">
      <c r="A108" s="55">
        <v>90</v>
      </c>
      <c r="B108" s="62"/>
      <c r="C108" s="55">
        <v>2</v>
      </c>
      <c r="D108" s="118" t="s">
        <v>366</v>
      </c>
      <c r="E108" s="118" t="s">
        <v>367</v>
      </c>
      <c r="F108" s="126" t="s">
        <v>173</v>
      </c>
      <c r="G108" s="118" t="s">
        <v>368</v>
      </c>
      <c r="H108" s="125">
        <v>590</v>
      </c>
      <c r="I108" s="54"/>
      <c r="J108" s="54"/>
      <c r="K108" s="54"/>
      <c r="L108" s="54"/>
      <c r="M108" s="54"/>
      <c r="N108" s="54"/>
      <c r="O108" s="55"/>
      <c r="P108" s="55"/>
      <c r="Q108" s="55"/>
      <c r="R108" s="55"/>
      <c r="S108" s="55"/>
      <c r="T108" s="125">
        <v>590</v>
      </c>
      <c r="U108" s="55"/>
      <c r="V108" s="55"/>
      <c r="W108" s="139" t="s">
        <v>369</v>
      </c>
      <c r="X108" s="107" t="s">
        <v>365</v>
      </c>
    </row>
    <row r="109" ht="42.75" spans="1:24">
      <c r="A109" s="43">
        <v>91</v>
      </c>
      <c r="B109" s="62"/>
      <c r="C109" s="55">
        <v>3</v>
      </c>
      <c r="D109" s="118" t="s">
        <v>370</v>
      </c>
      <c r="E109" s="118" t="s">
        <v>371</v>
      </c>
      <c r="F109" s="126" t="s">
        <v>173</v>
      </c>
      <c r="G109" s="118" t="s">
        <v>372</v>
      </c>
      <c r="H109" s="125">
        <v>3900</v>
      </c>
      <c r="I109" s="54"/>
      <c r="J109" s="54"/>
      <c r="K109" s="54"/>
      <c r="L109" s="54"/>
      <c r="M109" s="54"/>
      <c r="N109" s="54"/>
      <c r="O109" s="55"/>
      <c r="P109" s="55"/>
      <c r="Q109" s="55"/>
      <c r="R109" s="55"/>
      <c r="S109" s="55"/>
      <c r="T109" s="125">
        <v>3900</v>
      </c>
      <c r="U109" s="55"/>
      <c r="V109" s="55"/>
      <c r="W109" s="139" t="s">
        <v>369</v>
      </c>
      <c r="X109" s="107" t="s">
        <v>365</v>
      </c>
    </row>
    <row r="110" ht="28.5" spans="1:24">
      <c r="A110" s="55">
        <v>92</v>
      </c>
      <c r="B110" s="62"/>
      <c r="C110" s="55">
        <v>4</v>
      </c>
      <c r="D110" s="118" t="s">
        <v>373</v>
      </c>
      <c r="E110" s="118" t="s">
        <v>374</v>
      </c>
      <c r="F110" s="126" t="s">
        <v>173</v>
      </c>
      <c r="G110" s="118" t="s">
        <v>375</v>
      </c>
      <c r="H110" s="125">
        <v>2900</v>
      </c>
      <c r="I110" s="54"/>
      <c r="J110" s="54"/>
      <c r="K110" s="54"/>
      <c r="L110" s="54"/>
      <c r="M110" s="54"/>
      <c r="N110" s="54"/>
      <c r="O110" s="55"/>
      <c r="P110" s="55"/>
      <c r="Q110" s="55"/>
      <c r="R110" s="55"/>
      <c r="S110" s="55"/>
      <c r="T110" s="125">
        <v>2900</v>
      </c>
      <c r="U110" s="55"/>
      <c r="V110" s="55"/>
      <c r="W110" s="139" t="s">
        <v>369</v>
      </c>
      <c r="X110" s="107" t="s">
        <v>365</v>
      </c>
    </row>
    <row r="111" ht="28.5" spans="1:24">
      <c r="A111" s="43">
        <v>93</v>
      </c>
      <c r="B111" s="62"/>
      <c r="C111" s="55">
        <v>5</v>
      </c>
      <c r="D111" s="118" t="s">
        <v>376</v>
      </c>
      <c r="E111" s="118" t="s">
        <v>377</v>
      </c>
      <c r="F111" s="126" t="s">
        <v>173</v>
      </c>
      <c r="G111" s="118" t="s">
        <v>378</v>
      </c>
      <c r="H111" s="125">
        <v>50</v>
      </c>
      <c r="I111" s="54"/>
      <c r="J111" s="54"/>
      <c r="K111" s="54"/>
      <c r="L111" s="54"/>
      <c r="M111" s="54"/>
      <c r="N111" s="54"/>
      <c r="O111" s="55"/>
      <c r="P111" s="55"/>
      <c r="Q111" s="55"/>
      <c r="R111" s="55"/>
      <c r="S111" s="55"/>
      <c r="T111" s="125">
        <v>50</v>
      </c>
      <c r="U111" s="55"/>
      <c r="V111" s="55"/>
      <c r="W111" s="139" t="s">
        <v>379</v>
      </c>
      <c r="X111" s="107" t="s">
        <v>365</v>
      </c>
    </row>
    <row r="112" ht="28.5" spans="1:24">
      <c r="A112" s="55">
        <v>94</v>
      </c>
      <c r="B112" s="62"/>
      <c r="C112" s="55">
        <v>6</v>
      </c>
      <c r="D112" s="118" t="s">
        <v>380</v>
      </c>
      <c r="E112" s="118" t="s">
        <v>381</v>
      </c>
      <c r="F112" s="126" t="s">
        <v>173</v>
      </c>
      <c r="G112" s="118" t="s">
        <v>382</v>
      </c>
      <c r="H112" s="125">
        <v>460</v>
      </c>
      <c r="I112" s="54"/>
      <c r="J112" s="54"/>
      <c r="K112" s="54"/>
      <c r="L112" s="54"/>
      <c r="M112" s="54"/>
      <c r="N112" s="54"/>
      <c r="O112" s="55"/>
      <c r="P112" s="55"/>
      <c r="Q112" s="55"/>
      <c r="R112" s="55"/>
      <c r="S112" s="55"/>
      <c r="T112" s="125">
        <v>460</v>
      </c>
      <c r="U112" s="55"/>
      <c r="V112" s="55"/>
      <c r="W112" s="139" t="s">
        <v>379</v>
      </c>
      <c r="X112" s="107" t="s">
        <v>365</v>
      </c>
    </row>
    <row r="113" spans="1:24">
      <c r="A113" s="43">
        <v>95</v>
      </c>
      <c r="B113" s="62"/>
      <c r="C113" s="55">
        <v>7</v>
      </c>
      <c r="D113" s="118" t="s">
        <v>383</v>
      </c>
      <c r="E113" s="118" t="s">
        <v>384</v>
      </c>
      <c r="F113" s="126" t="s">
        <v>385</v>
      </c>
      <c r="G113" s="118" t="s">
        <v>386</v>
      </c>
      <c r="H113" s="125">
        <v>360</v>
      </c>
      <c r="I113" s="54"/>
      <c r="J113" s="54"/>
      <c r="K113" s="54"/>
      <c r="L113" s="54"/>
      <c r="M113" s="54"/>
      <c r="N113" s="54"/>
      <c r="O113" s="55"/>
      <c r="P113" s="55"/>
      <c r="Q113" s="55"/>
      <c r="R113" s="55"/>
      <c r="S113" s="55"/>
      <c r="T113" s="125">
        <v>360</v>
      </c>
      <c r="U113" s="55"/>
      <c r="V113" s="55"/>
      <c r="W113" s="139" t="s">
        <v>387</v>
      </c>
      <c r="X113" s="107" t="s">
        <v>365</v>
      </c>
    </row>
    <row r="114" ht="28.5" spans="1:24">
      <c r="A114" s="55">
        <v>96</v>
      </c>
      <c r="B114" s="63"/>
      <c r="C114" s="55">
        <v>8</v>
      </c>
      <c r="D114" s="118" t="s">
        <v>388</v>
      </c>
      <c r="E114" s="118" t="s">
        <v>281</v>
      </c>
      <c r="F114" s="126" t="s">
        <v>173</v>
      </c>
      <c r="G114" s="118" t="s">
        <v>389</v>
      </c>
      <c r="H114" s="46">
        <v>760</v>
      </c>
      <c r="I114" s="54"/>
      <c r="J114" s="54"/>
      <c r="K114" s="54"/>
      <c r="L114" s="54"/>
      <c r="M114" s="54"/>
      <c r="N114" s="54"/>
      <c r="O114" s="55"/>
      <c r="P114" s="55"/>
      <c r="Q114" s="55"/>
      <c r="R114" s="55"/>
      <c r="S114" s="55"/>
      <c r="T114" s="46">
        <v>760</v>
      </c>
      <c r="U114" s="55"/>
      <c r="V114" s="55"/>
      <c r="W114" s="139" t="s">
        <v>183</v>
      </c>
      <c r="X114" s="107" t="s">
        <v>365</v>
      </c>
    </row>
    <row r="115" ht="42.75" spans="1:24">
      <c r="A115" s="43">
        <v>97</v>
      </c>
      <c r="B115" s="61" t="s">
        <v>390</v>
      </c>
      <c r="C115" s="55">
        <v>9</v>
      </c>
      <c r="D115" s="127" t="s">
        <v>391</v>
      </c>
      <c r="E115" s="127" t="s">
        <v>281</v>
      </c>
      <c r="F115" s="126" t="s">
        <v>173</v>
      </c>
      <c r="G115" s="118" t="s">
        <v>392</v>
      </c>
      <c r="H115" s="125">
        <v>430</v>
      </c>
      <c r="I115" s="54"/>
      <c r="J115" s="54"/>
      <c r="K115" s="54"/>
      <c r="L115" s="54"/>
      <c r="M115" s="54"/>
      <c r="N115" s="54"/>
      <c r="O115" s="55"/>
      <c r="P115" s="55"/>
      <c r="Q115" s="55"/>
      <c r="R115" s="55"/>
      <c r="S115" s="55"/>
      <c r="T115" s="125">
        <v>430</v>
      </c>
      <c r="U115" s="55"/>
      <c r="V115" s="55"/>
      <c r="W115" s="139" t="s">
        <v>393</v>
      </c>
      <c r="X115" s="107" t="s">
        <v>365</v>
      </c>
    </row>
    <row r="116" ht="28.5" spans="1:24">
      <c r="A116" s="55">
        <v>98</v>
      </c>
      <c r="B116" s="63"/>
      <c r="C116" s="55">
        <v>10</v>
      </c>
      <c r="D116" s="127" t="s">
        <v>394</v>
      </c>
      <c r="E116" s="127" t="s">
        <v>281</v>
      </c>
      <c r="F116" s="126" t="s">
        <v>173</v>
      </c>
      <c r="G116" s="118" t="s">
        <v>395</v>
      </c>
      <c r="H116" s="125">
        <v>1300</v>
      </c>
      <c r="I116" s="54"/>
      <c r="J116" s="54"/>
      <c r="K116" s="54"/>
      <c r="L116" s="54"/>
      <c r="M116" s="54"/>
      <c r="N116" s="54"/>
      <c r="O116" s="55"/>
      <c r="P116" s="55"/>
      <c r="Q116" s="55"/>
      <c r="R116" s="55"/>
      <c r="S116" s="55"/>
      <c r="T116" s="125">
        <v>1300</v>
      </c>
      <c r="U116" s="55"/>
      <c r="V116" s="55"/>
      <c r="W116" s="139" t="s">
        <v>393</v>
      </c>
      <c r="X116" s="43" t="s">
        <v>365</v>
      </c>
    </row>
  </sheetData>
  <pageMargins left="0.393700787401575" right="0.31496062992126" top="0.354330708661417" bottom="0.47244094488189" header="0.275590551181102" footer="0.275590551181102"/>
  <pageSetup paperSize="9" scale="63" fitToHeight="0" orientation="landscape" horizontalDpi="600" verticalDpi="300"/>
  <headerFooter alignWithMargins="0" scaleWithDoc="0">
    <oddFooter>&amp;C第&amp;P页</oddFooter>
  </headerFooter>
  <rowBreaks count="1" manualBreakCount="1">
    <brk id="102" max="25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zoomScaleSheetLayoutView="60" workbookViewId="0">
      <selection activeCell="O7" sqref="O7"/>
    </sheetView>
  </sheetViews>
  <sheetFormatPr defaultColWidth="9" defaultRowHeight="14.25" outlineLevelCol="5"/>
  <cols>
    <col min="2" max="2" width="42.125"/>
    <col min="3" max="3" width="11.375"/>
    <col min="4" max="5" width="18.125"/>
  </cols>
  <sheetData>
    <row r="1" ht="25.5" spans="1:6">
      <c r="A1" s="1" t="s">
        <v>396</v>
      </c>
      <c r="B1" s="1"/>
      <c r="C1" s="1"/>
      <c r="D1" s="1"/>
      <c r="E1" s="1"/>
      <c r="F1" s="1"/>
    </row>
    <row r="2" ht="25.5" spans="1:6">
      <c r="A2" s="2"/>
      <c r="B2" s="2"/>
      <c r="C2" s="2"/>
      <c r="D2" s="2"/>
      <c r="E2" s="3" t="s">
        <v>397</v>
      </c>
      <c r="F2" s="2"/>
    </row>
    <row r="3" ht="28.5" spans="1:6">
      <c r="A3" s="4" t="s">
        <v>4</v>
      </c>
      <c r="B3" s="4" t="s">
        <v>398</v>
      </c>
      <c r="C3" s="4" t="s">
        <v>399</v>
      </c>
      <c r="D3" s="4" t="s">
        <v>400</v>
      </c>
      <c r="E3" s="4" t="s">
        <v>20</v>
      </c>
      <c r="F3" s="4" t="s">
        <v>24</v>
      </c>
    </row>
    <row r="4" ht="27.95" customHeight="1" spans="1:6">
      <c r="A4" s="5" t="s">
        <v>401</v>
      </c>
      <c r="B4" s="5"/>
      <c r="C4" s="6">
        <f>C5+C7</f>
        <v>97</v>
      </c>
      <c r="D4" s="6"/>
      <c r="E4" s="6"/>
      <c r="F4" s="7"/>
    </row>
    <row r="5" ht="24.95" customHeight="1" spans="1:6">
      <c r="A5" s="8" t="s">
        <v>402</v>
      </c>
      <c r="B5" s="9" t="s">
        <v>403</v>
      </c>
      <c r="C5" s="10">
        <f>SUM(C6:C6)</f>
        <v>1</v>
      </c>
      <c r="D5" s="10">
        <f>SUM(D6:D6)</f>
        <v>97000</v>
      </c>
      <c r="E5" s="11" t="s">
        <v>36</v>
      </c>
      <c r="F5" s="8"/>
    </row>
    <row r="6" ht="27" customHeight="1" spans="1:6">
      <c r="A6" s="12">
        <v>1</v>
      </c>
      <c r="B6" s="13" t="s">
        <v>37</v>
      </c>
      <c r="C6" s="12">
        <v>1</v>
      </c>
      <c r="D6" s="12">
        <f>'2021'!H7</f>
        <v>97000</v>
      </c>
      <c r="E6" s="12" t="str">
        <f>'2021'!W8</f>
        <v>（4000）</v>
      </c>
      <c r="F6" s="14" t="s">
        <v>404</v>
      </c>
    </row>
    <row r="7" ht="51.95" customHeight="1" spans="1:6">
      <c r="A7" s="8" t="s">
        <v>405</v>
      </c>
      <c r="B7" s="9" t="s">
        <v>406</v>
      </c>
      <c r="C7" s="8">
        <f>SUM(C8:C16)</f>
        <v>96</v>
      </c>
      <c r="D7" s="8">
        <f>SUM(D8:D16)</f>
        <v>789990</v>
      </c>
      <c r="E7" s="8">
        <f>SUM(E8:E16)</f>
        <v>405760</v>
      </c>
      <c r="F7" s="8"/>
    </row>
    <row r="8" ht="27" customHeight="1" spans="1:6">
      <c r="A8" s="15">
        <v>1</v>
      </c>
      <c r="B8" s="13" t="s">
        <v>407</v>
      </c>
      <c r="C8" s="12">
        <v>46</v>
      </c>
      <c r="D8" s="16">
        <f>'2021'!H10</f>
        <v>208000</v>
      </c>
      <c r="E8" s="16">
        <f>'2021'!T10</f>
        <v>156210</v>
      </c>
      <c r="F8" s="14"/>
    </row>
    <row r="9" ht="27" customHeight="1" spans="1:6">
      <c r="A9" s="12">
        <v>2</v>
      </c>
      <c r="B9" s="13" t="s">
        <v>217</v>
      </c>
      <c r="C9" s="12">
        <v>3</v>
      </c>
      <c r="D9" s="17">
        <f>'2021'!H59</f>
        <v>86820</v>
      </c>
      <c r="E9" s="17">
        <f>'2021'!T59</f>
        <v>28900</v>
      </c>
      <c r="F9" s="14"/>
    </row>
    <row r="10" ht="27" customHeight="1" spans="1:6">
      <c r="A10" s="12">
        <v>3</v>
      </c>
      <c r="B10" s="13" t="s">
        <v>408</v>
      </c>
      <c r="C10" s="12">
        <v>1</v>
      </c>
      <c r="D10" s="17">
        <f>'2021'!H63</f>
        <v>200000</v>
      </c>
      <c r="E10" s="17">
        <f>'2021'!T63</f>
        <v>60000</v>
      </c>
      <c r="F10" s="14"/>
    </row>
    <row r="11" ht="27" customHeight="1" spans="1:6">
      <c r="A11" s="12">
        <v>4</v>
      </c>
      <c r="B11" s="13" t="s">
        <v>236</v>
      </c>
      <c r="C11" s="12">
        <v>9</v>
      </c>
      <c r="D11" s="17">
        <f>'2021'!H65</f>
        <v>46600</v>
      </c>
      <c r="E11" s="17">
        <f>'2021'!T65</f>
        <v>46600</v>
      </c>
      <c r="F11" s="14"/>
    </row>
    <row r="12" ht="27" customHeight="1" spans="1:6">
      <c r="A12" s="15">
        <v>5</v>
      </c>
      <c r="B12" s="18" t="s">
        <v>409</v>
      </c>
      <c r="C12" s="12">
        <v>5</v>
      </c>
      <c r="D12" s="19">
        <f>'2021'!H75</f>
        <v>13300</v>
      </c>
      <c r="E12" s="17">
        <f>'2021'!T75</f>
        <v>13300</v>
      </c>
      <c r="F12" s="20"/>
    </row>
    <row r="13" ht="27" customHeight="1" spans="1:6">
      <c r="A13" s="12">
        <v>6</v>
      </c>
      <c r="B13" s="18" t="s">
        <v>410</v>
      </c>
      <c r="C13" s="12">
        <v>13</v>
      </c>
      <c r="D13" s="21">
        <f>'2021'!H81</f>
        <v>164660</v>
      </c>
      <c r="E13" s="16">
        <f>'2021'!T81</f>
        <v>55980</v>
      </c>
      <c r="F13" s="20"/>
    </row>
    <row r="14" ht="27" customHeight="1" spans="1:6">
      <c r="A14" s="12">
        <v>7</v>
      </c>
      <c r="B14" s="18" t="s">
        <v>324</v>
      </c>
      <c r="C14" s="12">
        <v>6</v>
      </c>
      <c r="D14" s="21">
        <f>'2021'!H95</f>
        <v>48120</v>
      </c>
      <c r="E14" s="16">
        <f>'2021'!T95</f>
        <v>26120</v>
      </c>
      <c r="F14" s="20"/>
    </row>
    <row r="15" ht="27" customHeight="1" spans="1:6">
      <c r="A15" s="15">
        <v>8</v>
      </c>
      <c r="B15" s="18" t="s">
        <v>348</v>
      </c>
      <c r="C15" s="12">
        <v>3</v>
      </c>
      <c r="D15" s="19">
        <f>'2021'!H102</f>
        <v>9340</v>
      </c>
      <c r="E15" s="17">
        <f>'2021'!T102</f>
        <v>5500</v>
      </c>
      <c r="F15" s="20"/>
    </row>
    <row r="16" ht="27" customHeight="1" spans="1:6">
      <c r="A16" s="15">
        <v>9</v>
      </c>
      <c r="B16" s="22" t="s">
        <v>411</v>
      </c>
      <c r="C16" s="12">
        <v>10</v>
      </c>
      <c r="D16" s="19">
        <f>'2021'!H106</f>
        <v>13150</v>
      </c>
      <c r="E16" s="17">
        <f>'2021'!T106</f>
        <v>13150</v>
      </c>
      <c r="F16" s="20"/>
    </row>
  </sheetData>
  <printOptions horizontalCentered="1"/>
  <pageMargins left="0.751388888888889" right="0.751388888888889" top="1" bottom="1" header="0.5" footer="0.5"/>
  <pageSetup paperSize="8" scale="12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2021</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L</cp:lastModifiedBy>
  <dcterms:created xsi:type="dcterms:W3CDTF">2015-01-29T01:28:44Z</dcterms:created>
  <cp:lastPrinted>2020-11-14T13:10:21Z</cp:lastPrinted>
  <dcterms:modified xsi:type="dcterms:W3CDTF">2021-12-28T05:42:13Z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0A445D8AFCE545B781F1A490A9F585D1</vt:lpwstr>
  </property>
</Properties>
</file>